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 9" sheetId="9" r:id="rId1"/>
    <sheet name="прил 8" sheetId="8" r:id="rId2"/>
    <sheet name="прил 7" sheetId="6" r:id="rId3"/>
    <sheet name="прил 6" sheetId="7" r:id="rId4"/>
    <sheet name="прил 5" sheetId="5" r:id="rId5"/>
    <sheet name="прил 4" sheetId="3" r:id="rId6"/>
    <sheet name="прил 3" sheetId="4" r:id="rId7"/>
    <sheet name="прил 2" sheetId="1" r:id="rId8"/>
    <sheet name="прил 1" sheetId="2" r:id="rId9"/>
  </sheets>
  <calcPr calcId="162913" refMode="R1C1" fullPrecision="0"/>
</workbook>
</file>

<file path=xl/calcChain.xml><?xml version="1.0" encoding="utf-8"?>
<calcChain xmlns="http://schemas.openxmlformats.org/spreadsheetml/2006/main">
  <c r="F20" i="8" l="1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4" i="8" l="1"/>
  <c r="I861" i="4" l="1"/>
  <c r="I860" i="4"/>
  <c r="I859" i="4"/>
  <c r="I858" i="4"/>
  <c r="I857" i="4"/>
  <c r="I856" i="4"/>
  <c r="I855" i="4"/>
  <c r="I854" i="4"/>
  <c r="I853" i="4"/>
  <c r="I852" i="4"/>
  <c r="I851" i="4"/>
  <c r="I850" i="4"/>
  <c r="I849" i="4"/>
  <c r="I848" i="4"/>
  <c r="I847" i="4"/>
  <c r="I846" i="4"/>
  <c r="I845" i="4"/>
  <c r="I844" i="4"/>
  <c r="I843" i="4"/>
  <c r="I842" i="4"/>
  <c r="I841" i="4"/>
  <c r="I840" i="4"/>
  <c r="I839" i="4"/>
  <c r="I838" i="4"/>
  <c r="I837" i="4"/>
  <c r="H836" i="4"/>
  <c r="G836" i="4"/>
  <c r="I835" i="4"/>
  <c r="I834" i="4"/>
  <c r="I833" i="4"/>
  <c r="I832" i="4"/>
  <c r="I831" i="4"/>
  <c r="I830" i="4"/>
  <c r="I829" i="4"/>
  <c r="I828" i="4"/>
  <c r="I827" i="4"/>
  <c r="I826" i="4"/>
  <c r="I825" i="4"/>
  <c r="I824" i="4"/>
  <c r="I823" i="4"/>
  <c r="I822" i="4"/>
  <c r="I821" i="4"/>
  <c r="I820" i="4"/>
  <c r="I819" i="4"/>
  <c r="I818" i="4"/>
  <c r="I817" i="4"/>
  <c r="I816" i="4"/>
  <c r="I815" i="4"/>
  <c r="I814" i="4"/>
  <c r="I813" i="4"/>
  <c r="H812" i="4"/>
  <c r="G812" i="4"/>
  <c r="I811" i="4"/>
  <c r="I810" i="4"/>
  <c r="I809" i="4"/>
  <c r="I808" i="4"/>
  <c r="I807" i="4"/>
  <c r="I806" i="4"/>
  <c r="I805" i="4"/>
  <c r="I804" i="4"/>
  <c r="I803" i="4"/>
  <c r="I802" i="4"/>
  <c r="I801" i="4"/>
  <c r="I800" i="4"/>
  <c r="I799" i="4"/>
  <c r="I798" i="4"/>
  <c r="I797" i="4"/>
  <c r="I796" i="4"/>
  <c r="I795" i="4"/>
  <c r="I794" i="4"/>
  <c r="I793" i="4"/>
  <c r="I792" i="4"/>
  <c r="I791" i="4"/>
  <c r="H790" i="4"/>
  <c r="G790" i="4"/>
  <c r="I789" i="4"/>
  <c r="I788" i="4"/>
  <c r="I787" i="4"/>
  <c r="I786" i="4"/>
  <c r="I785" i="4"/>
  <c r="I784" i="4"/>
  <c r="I783" i="4"/>
  <c r="I782" i="4"/>
  <c r="I781" i="4"/>
  <c r="I780" i="4"/>
  <c r="I779" i="4"/>
  <c r="I778" i="4"/>
  <c r="I777" i="4"/>
  <c r="I776" i="4"/>
  <c r="I775" i="4"/>
  <c r="I774" i="4"/>
  <c r="I773" i="4"/>
  <c r="I772" i="4"/>
  <c r="I771" i="4"/>
  <c r="I770" i="4"/>
  <c r="I769" i="4"/>
  <c r="I768" i="4"/>
  <c r="I767" i="4"/>
  <c r="I766" i="4"/>
  <c r="I765" i="4"/>
  <c r="I764" i="4"/>
  <c r="I763" i="4"/>
  <c r="I762" i="4"/>
  <c r="I761" i="4"/>
  <c r="I760" i="4"/>
  <c r="I759" i="4"/>
  <c r="I758" i="4"/>
  <c r="I757" i="4"/>
  <c r="I756" i="4"/>
  <c r="I755" i="4"/>
  <c r="I754" i="4"/>
  <c r="H753" i="4"/>
  <c r="G753" i="4"/>
  <c r="I752" i="4"/>
  <c r="I751" i="4"/>
  <c r="I750" i="4"/>
  <c r="I749" i="4"/>
  <c r="I748" i="4"/>
  <c r="I747" i="4"/>
  <c r="I746" i="4"/>
  <c r="I745" i="4"/>
  <c r="I744" i="4"/>
  <c r="I743" i="4"/>
  <c r="I742" i="4"/>
  <c r="I741" i="4"/>
  <c r="I740" i="4"/>
  <c r="I739" i="4"/>
  <c r="I738" i="4"/>
  <c r="I737" i="4"/>
  <c r="I736" i="4"/>
  <c r="I735" i="4"/>
  <c r="I734" i="4"/>
  <c r="I733" i="4"/>
  <c r="I732" i="4"/>
  <c r="I731" i="4"/>
  <c r="I730" i="4"/>
  <c r="I729" i="4"/>
  <c r="I728" i="4"/>
  <c r="I727" i="4"/>
  <c r="I726" i="4"/>
  <c r="I725" i="4"/>
  <c r="I724" i="4"/>
  <c r="H723" i="4"/>
  <c r="G723" i="4"/>
  <c r="I722" i="4"/>
  <c r="I721" i="4"/>
  <c r="I720" i="4"/>
  <c r="I719" i="4"/>
  <c r="H718" i="4"/>
  <c r="G718" i="4"/>
  <c r="I717" i="4"/>
  <c r="I716" i="4"/>
  <c r="I715" i="4"/>
  <c r="I714" i="4"/>
  <c r="I713" i="4"/>
  <c r="I712" i="4"/>
  <c r="I711" i="4"/>
  <c r="I710" i="4"/>
  <c r="I709" i="4"/>
  <c r="I708" i="4"/>
  <c r="I707" i="4"/>
  <c r="I706" i="4"/>
  <c r="I705" i="4"/>
  <c r="I704" i="4"/>
  <c r="I703" i="4"/>
  <c r="I702" i="4"/>
  <c r="I701" i="4"/>
  <c r="I700" i="4"/>
  <c r="I699" i="4"/>
  <c r="I698" i="4"/>
  <c r="I697" i="4"/>
  <c r="I696" i="4"/>
  <c r="I695" i="4"/>
  <c r="I694" i="4"/>
  <c r="I693" i="4"/>
  <c r="I692" i="4"/>
  <c r="I691" i="4"/>
  <c r="I690" i="4"/>
  <c r="I689" i="4"/>
  <c r="I688" i="4"/>
  <c r="I687" i="4"/>
  <c r="I686" i="4"/>
  <c r="I685" i="4"/>
  <c r="I684" i="4"/>
  <c r="I683" i="4"/>
  <c r="I682" i="4"/>
  <c r="I681" i="4"/>
  <c r="I680" i="4"/>
  <c r="I679" i="4"/>
  <c r="H678" i="4"/>
  <c r="G678" i="4"/>
  <c r="I677" i="4"/>
  <c r="I676" i="4"/>
  <c r="I675" i="4"/>
  <c r="I674" i="4"/>
  <c r="I673" i="4"/>
  <c r="I672" i="4"/>
  <c r="I671" i="4"/>
  <c r="I670" i="4"/>
  <c r="I669" i="4"/>
  <c r="I668" i="4"/>
  <c r="I667" i="4"/>
  <c r="I666" i="4"/>
  <c r="I665" i="4"/>
  <c r="H664" i="4"/>
  <c r="G664" i="4"/>
  <c r="I663" i="4"/>
  <c r="I662" i="4"/>
  <c r="I661" i="4"/>
  <c r="I660" i="4"/>
  <c r="I659" i="4"/>
  <c r="I658" i="4"/>
  <c r="I657" i="4"/>
  <c r="I656" i="4"/>
  <c r="I655" i="4"/>
  <c r="I654" i="4"/>
  <c r="I653" i="4"/>
  <c r="I652" i="4"/>
  <c r="I651" i="4"/>
  <c r="I650" i="4"/>
  <c r="I649" i="4"/>
  <c r="I648" i="4"/>
  <c r="H647" i="4"/>
  <c r="G647" i="4"/>
  <c r="I646" i="4"/>
  <c r="I645" i="4"/>
  <c r="I644" i="4"/>
  <c r="I643" i="4"/>
  <c r="I642" i="4"/>
  <c r="I641" i="4"/>
  <c r="I640" i="4"/>
  <c r="I639" i="4"/>
  <c r="I638" i="4"/>
  <c r="I637" i="4"/>
  <c r="I636" i="4"/>
  <c r="I635" i="4"/>
  <c r="I634" i="4"/>
  <c r="I633" i="4"/>
  <c r="I632" i="4"/>
  <c r="I631" i="4"/>
  <c r="I630" i="4"/>
  <c r="I629" i="4"/>
  <c r="I628" i="4"/>
  <c r="I627" i="4"/>
  <c r="I626" i="4"/>
  <c r="I625" i="4"/>
  <c r="I624" i="4"/>
  <c r="I623" i="4"/>
  <c r="I622" i="4"/>
  <c r="I621" i="4"/>
  <c r="H620" i="4"/>
  <c r="G620" i="4"/>
  <c r="I619" i="4"/>
  <c r="I618" i="4"/>
  <c r="I617" i="4"/>
  <c r="I616" i="4"/>
  <c r="I615" i="4"/>
  <c r="I614" i="4"/>
  <c r="I613" i="4"/>
  <c r="I612" i="4"/>
  <c r="I611" i="4"/>
  <c r="I610" i="4"/>
  <c r="I609" i="4"/>
  <c r="I608" i="4"/>
  <c r="I607" i="4"/>
  <c r="I606" i="4"/>
  <c r="I605" i="4"/>
  <c r="I604" i="4"/>
  <c r="I603" i="4"/>
  <c r="I602" i="4"/>
  <c r="I601" i="4"/>
  <c r="I600" i="4"/>
  <c r="I599" i="4"/>
  <c r="I598" i="4"/>
  <c r="I597" i="4"/>
  <c r="I596" i="4"/>
  <c r="H595" i="4"/>
  <c r="G595" i="4"/>
  <c r="I594" i="4"/>
  <c r="I593" i="4"/>
  <c r="I592" i="4"/>
  <c r="I591" i="4"/>
  <c r="I590" i="4"/>
  <c r="I589" i="4"/>
  <c r="I588" i="4"/>
  <c r="I587" i="4"/>
  <c r="I586" i="4"/>
  <c r="I585" i="4"/>
  <c r="I584" i="4"/>
  <c r="I583" i="4"/>
  <c r="I582" i="4"/>
  <c r="I581" i="4"/>
  <c r="I580" i="4"/>
  <c r="I579" i="4"/>
  <c r="I578" i="4"/>
  <c r="I577" i="4"/>
  <c r="I576" i="4"/>
  <c r="I575" i="4"/>
  <c r="I574" i="4"/>
  <c r="I573" i="4"/>
  <c r="I572" i="4"/>
  <c r="I571" i="4"/>
  <c r="I570" i="4"/>
  <c r="I569" i="4"/>
  <c r="I568" i="4"/>
  <c r="H567" i="4"/>
  <c r="G567" i="4"/>
  <c r="I566" i="4"/>
  <c r="I565" i="4"/>
  <c r="I564" i="4"/>
  <c r="I563" i="4"/>
  <c r="I562" i="4"/>
  <c r="I561" i="4"/>
  <c r="I560" i="4"/>
  <c r="I559" i="4"/>
  <c r="I558" i="4"/>
  <c r="I557" i="4"/>
  <c r="I556" i="4"/>
  <c r="I555" i="4"/>
  <c r="I554" i="4"/>
  <c r="I553" i="4"/>
  <c r="I552" i="4"/>
  <c r="I551" i="4"/>
  <c r="I550" i="4"/>
  <c r="I549" i="4"/>
  <c r="I548" i="4"/>
  <c r="H547" i="4"/>
  <c r="G547" i="4"/>
  <c r="I546" i="4"/>
  <c r="I545" i="4"/>
  <c r="I544" i="4"/>
  <c r="I543" i="4"/>
  <c r="I542" i="4"/>
  <c r="I541" i="4"/>
  <c r="I540" i="4"/>
  <c r="I539" i="4"/>
  <c r="I538" i="4"/>
  <c r="I537" i="4"/>
  <c r="I536" i="4"/>
  <c r="I535" i="4"/>
  <c r="I534" i="4"/>
  <c r="I533" i="4"/>
  <c r="I532" i="4"/>
  <c r="I531" i="4"/>
  <c r="I530" i="4"/>
  <c r="I529" i="4"/>
  <c r="I528" i="4"/>
  <c r="I527" i="4"/>
  <c r="I526" i="4"/>
  <c r="I525" i="4"/>
  <c r="I524" i="4"/>
  <c r="I523" i="4"/>
  <c r="I522" i="4"/>
  <c r="I521" i="4"/>
  <c r="I520" i="4"/>
  <c r="I519" i="4"/>
  <c r="I518" i="4"/>
  <c r="I517" i="4"/>
  <c r="I516" i="4"/>
  <c r="I515" i="4"/>
  <c r="I514" i="4"/>
  <c r="I513" i="4"/>
  <c r="I512" i="4"/>
  <c r="I511" i="4"/>
  <c r="I509" i="4" s="1"/>
  <c r="I510" i="4"/>
  <c r="H509" i="4"/>
  <c r="G509" i="4"/>
  <c r="I508" i="4"/>
  <c r="I507" i="4"/>
  <c r="I506" i="4"/>
  <c r="I505" i="4"/>
  <c r="I504" i="4"/>
  <c r="I503" i="4"/>
  <c r="I502" i="4"/>
  <c r="I501" i="4"/>
  <c r="I500" i="4"/>
  <c r="I499" i="4"/>
  <c r="I498" i="4"/>
  <c r="I497" i="4"/>
  <c r="I496" i="4"/>
  <c r="I495" i="4"/>
  <c r="H494" i="4"/>
  <c r="G494" i="4"/>
  <c r="I493" i="4"/>
  <c r="I492" i="4"/>
  <c r="I491" i="4"/>
  <c r="I490" i="4"/>
  <c r="I489" i="4"/>
  <c r="I488" i="4"/>
  <c r="I487" i="4"/>
  <c r="I486" i="4"/>
  <c r="I485" i="4"/>
  <c r="I484" i="4"/>
  <c r="I483" i="4"/>
  <c r="I482" i="4"/>
  <c r="I481" i="4"/>
  <c r="I480" i="4"/>
  <c r="I479" i="4"/>
  <c r="I478" i="4"/>
  <c r="H477" i="4"/>
  <c r="G477" i="4"/>
  <c r="I476" i="4"/>
  <c r="I475" i="4"/>
  <c r="I474" i="4"/>
  <c r="I473" i="4"/>
  <c r="I472" i="4"/>
  <c r="I471" i="4"/>
  <c r="I470" i="4"/>
  <c r="I469" i="4"/>
  <c r="I468" i="4"/>
  <c r="I467" i="4"/>
  <c r="I466" i="4"/>
  <c r="I465" i="4"/>
  <c r="I464" i="4"/>
  <c r="I463" i="4"/>
  <c r="I462" i="4"/>
  <c r="I461" i="4"/>
  <c r="I460" i="4"/>
  <c r="I459" i="4"/>
  <c r="I458" i="4"/>
  <c r="I457" i="4"/>
  <c r="I456" i="4"/>
  <c r="I455" i="4"/>
  <c r="I454" i="4"/>
  <c r="I453" i="4" s="1"/>
  <c r="H453" i="4"/>
  <c r="G453" i="4"/>
  <c r="I452" i="4"/>
  <c r="I451" i="4"/>
  <c r="I450" i="4"/>
  <c r="I449" i="4"/>
  <c r="I448" i="4"/>
  <c r="I447" i="4"/>
  <c r="I446" i="4"/>
  <c r="I445" i="4"/>
  <c r="I444" i="4"/>
  <c r="I443" i="4"/>
  <c r="I442" i="4"/>
  <c r="I441" i="4"/>
  <c r="I440" i="4"/>
  <c r="I439" i="4"/>
  <c r="I438" i="4"/>
  <c r="I437" i="4"/>
  <c r="I436" i="4"/>
  <c r="I435" i="4"/>
  <c r="I434" i="4"/>
  <c r="I433" i="4"/>
  <c r="I432" i="4"/>
  <c r="I431" i="4"/>
  <c r="I430" i="4"/>
  <c r="I429" i="4"/>
  <c r="I428" i="4"/>
  <c r="I427" i="4"/>
  <c r="H426" i="4"/>
  <c r="G426" i="4"/>
  <c r="I425" i="4"/>
  <c r="I424" i="4"/>
  <c r="I423" i="4"/>
  <c r="I422" i="4"/>
  <c r="I421" i="4"/>
  <c r="I420" i="4"/>
  <c r="I419" i="4"/>
  <c r="I418" i="4"/>
  <c r="I417" i="4"/>
  <c r="I416" i="4"/>
  <c r="I415" i="4"/>
  <c r="I414" i="4"/>
  <c r="I413" i="4"/>
  <c r="I412" i="4"/>
  <c r="I411" i="4"/>
  <c r="I410" i="4"/>
  <c r="I409" i="4"/>
  <c r="I408" i="4"/>
  <c r="I407" i="4"/>
  <c r="I406" i="4"/>
  <c r="H405" i="4"/>
  <c r="G405" i="4"/>
  <c r="I404" i="4"/>
  <c r="I403" i="4"/>
  <c r="I402" i="4"/>
  <c r="I401" i="4"/>
  <c r="I400" i="4"/>
  <c r="I399" i="4"/>
  <c r="I398" i="4"/>
  <c r="I397" i="4"/>
  <c r="I396" i="4"/>
  <c r="I395" i="4"/>
  <c r="I394" i="4"/>
  <c r="H393" i="4"/>
  <c r="G393" i="4"/>
  <c r="I392" i="4"/>
  <c r="I391" i="4"/>
  <c r="I390" i="4"/>
  <c r="I389" i="4"/>
  <c r="I388" i="4"/>
  <c r="I387" i="4"/>
  <c r="I386" i="4"/>
  <c r="H385" i="4"/>
  <c r="G385" i="4"/>
  <c r="I384" i="4"/>
  <c r="I383" i="4"/>
  <c r="I382" i="4"/>
  <c r="I381" i="4"/>
  <c r="I380" i="4"/>
  <c r="I379" i="4"/>
  <c r="I378" i="4"/>
  <c r="I377" i="4"/>
  <c r="I376" i="4"/>
  <c r="I375" i="4"/>
  <c r="I374" i="4"/>
  <c r="I373" i="4"/>
  <c r="I372" i="4"/>
  <c r="I371" i="4"/>
  <c r="I370" i="4"/>
  <c r="I369" i="4"/>
  <c r="I368" i="4"/>
  <c r="I367" i="4"/>
  <c r="H366" i="4"/>
  <c r="G366" i="4"/>
  <c r="I365" i="4"/>
  <c r="I364" i="4"/>
  <c r="I363" i="4"/>
  <c r="I362" i="4"/>
  <c r="I361" i="4"/>
  <c r="I360" i="4"/>
  <c r="I359" i="4"/>
  <c r="I358" i="4"/>
  <c r="I357" i="4"/>
  <c r="I356" i="4"/>
  <c r="I355" i="4"/>
  <c r="I354" i="4"/>
  <c r="I353" i="4"/>
  <c r="I352" i="4"/>
  <c r="I351" i="4"/>
  <c r="I350" i="4"/>
  <c r="I349" i="4"/>
  <c r="I348" i="4"/>
  <c r="I347" i="4"/>
  <c r="I346" i="4"/>
  <c r="I345" i="4"/>
  <c r="I344" i="4"/>
  <c r="I343" i="4"/>
  <c r="I342" i="4"/>
  <c r="I341" i="4"/>
  <c r="I340" i="4"/>
  <c r="I339" i="4"/>
  <c r="I338" i="4"/>
  <c r="I337" i="4"/>
  <c r="I336" i="4"/>
  <c r="I335" i="4"/>
  <c r="I334" i="4"/>
  <c r="I333" i="4"/>
  <c r="I332" i="4"/>
  <c r="H331" i="4"/>
  <c r="G331" i="4"/>
  <c r="I330" i="4"/>
  <c r="I329" i="4"/>
  <c r="I328" i="4"/>
  <c r="I327" i="4"/>
  <c r="I326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H307" i="4"/>
  <c r="G307" i="4"/>
  <c r="I306" i="4"/>
  <c r="I305" i="4"/>
  <c r="I304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H275" i="4"/>
  <c r="G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H248" i="4"/>
  <c r="G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H230" i="4"/>
  <c r="G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7" i="4" s="1"/>
  <c r="I208" i="4"/>
  <c r="H207" i="4"/>
  <c r="G207" i="4"/>
  <c r="I206" i="4"/>
  <c r="I205" i="4"/>
  <c r="I204" i="4"/>
  <c r="I203" i="4"/>
  <c r="I202" i="4"/>
  <c r="I201" i="4"/>
  <c r="H200" i="4"/>
  <c r="G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H179" i="4"/>
  <c r="G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H148" i="4"/>
  <c r="G148" i="4"/>
  <c r="I147" i="4"/>
  <c r="I146" i="4" s="1"/>
  <c r="H146" i="4"/>
  <c r="G146" i="4"/>
  <c r="I145" i="4"/>
  <c r="I144" i="4" s="1"/>
  <c r="H144" i="4"/>
  <c r="G144" i="4"/>
  <c r="I143" i="4"/>
  <c r="I142" i="4"/>
  <c r="I141" i="4"/>
  <c r="I140" i="4"/>
  <c r="I139" i="4"/>
  <c r="H138" i="4"/>
  <c r="G138" i="4"/>
  <c r="I137" i="4"/>
  <c r="I136" i="4" s="1"/>
  <c r="H136" i="4"/>
  <c r="G136" i="4"/>
  <c r="I135" i="4"/>
  <c r="I134" i="4" s="1"/>
  <c r="H134" i="4"/>
  <c r="G134" i="4"/>
  <c r="I133" i="4"/>
  <c r="I132" i="4"/>
  <c r="I131" i="4"/>
  <c r="I130" i="4"/>
  <c r="I129" i="4"/>
  <c r="H128" i="4"/>
  <c r="G128" i="4"/>
  <c r="I127" i="4"/>
  <c r="I126" i="4"/>
  <c r="I125" i="4"/>
  <c r="I124" i="4"/>
  <c r="I123" i="4"/>
  <c r="H122" i="4"/>
  <c r="G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H95" i="4"/>
  <c r="G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H67" i="4"/>
  <c r="G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H34" i="4"/>
  <c r="G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H6" i="4"/>
  <c r="G6" i="4"/>
  <c r="C6" i="4"/>
  <c r="I385" i="4" l="1"/>
  <c r="I405" i="4"/>
  <c r="H862" i="4"/>
  <c r="I128" i="4"/>
  <c r="I200" i="4"/>
  <c r="I275" i="4"/>
  <c r="I307" i="4"/>
  <c r="I567" i="4"/>
  <c r="I647" i="4"/>
  <c r="I678" i="4"/>
  <c r="I723" i="4"/>
  <c r="I790" i="4"/>
  <c r="I836" i="4"/>
  <c r="I6" i="4"/>
  <c r="I122" i="4"/>
  <c r="I138" i="4"/>
  <c r="I179" i="4"/>
  <c r="I393" i="4"/>
  <c r="I477" i="4"/>
  <c r="I494" i="4"/>
  <c r="I664" i="4"/>
  <c r="I718" i="4"/>
  <c r="I34" i="4"/>
  <c r="I862" i="4" s="1"/>
  <c r="I95" i="4"/>
  <c r="I148" i="4"/>
  <c r="I248" i="4"/>
  <c r="I366" i="4"/>
  <c r="I595" i="4"/>
  <c r="G862" i="4"/>
  <c r="I67" i="4"/>
  <c r="I230" i="4"/>
  <c r="I331" i="4"/>
  <c r="I426" i="4"/>
  <c r="I547" i="4"/>
  <c r="I620" i="4"/>
  <c r="I753" i="4"/>
  <c r="I812" i="4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E8" i="7" l="1"/>
  <c r="E9" i="7"/>
  <c r="E10" i="7"/>
  <c r="E11" i="7"/>
  <c r="E12" i="7"/>
  <c r="E13" i="7"/>
  <c r="E5" i="7"/>
  <c r="E6" i="7"/>
  <c r="E7" i="7"/>
  <c r="E4" i="7"/>
  <c r="G5" i="1" l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comments1.xml><?xml version="1.0" encoding="utf-8"?>
<comments xmlns="http://schemas.openxmlformats.org/spreadsheetml/2006/main">
  <authors>
    <author>Автор</author>
  </authors>
  <commentList>
    <comment ref="B3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данные 1 кв.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67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открыт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718" authorId="0" shapeId="0">
      <text>
        <r>
          <rPr>
            <b/>
            <sz val="9"/>
            <color indexed="81"/>
            <rFont val="Tahoma"/>
            <family val="2"/>
            <charset val="204"/>
          </rPr>
          <t>данные 1 кв.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<sst xmlns="http://schemas.openxmlformats.org/spreadsheetml/2006/main" count="2279" uniqueCount="1187">
  <si>
    <t>Приложение 2.2 
к Тарифному соглашению 
в системе ОМС Оренбургской области 
на 2020 год от "30 " декабря  2019г.</t>
  </si>
  <si>
    <t>МОЕР</t>
  </si>
  <si>
    <t>Краткое наименование МО</t>
  </si>
  <si>
    <t>КДпвi</t>
  </si>
  <si>
    <t>КУмо</t>
  </si>
  <si>
    <t>КДот</t>
  </si>
  <si>
    <t>СКД</t>
  </si>
  <si>
    <t>560002</t>
  </si>
  <si>
    <t>ОРЕНБУРГ ОБЛАСТНАЯ КБ  № 2</t>
  </si>
  <si>
    <t>560014</t>
  </si>
  <si>
    <t>ОРЕНБУРГ ФГБОУ ВО ОРГМУ МИНЗДРАВА</t>
  </si>
  <si>
    <t>560017</t>
  </si>
  <si>
    <t>ОРЕНБУРГ ГБУЗ ГКБ №1</t>
  </si>
  <si>
    <t>560019</t>
  </si>
  <si>
    <t>ОРЕНБУРГ ГАУЗ ГКБ  №3</t>
  </si>
  <si>
    <t>560021</t>
  </si>
  <si>
    <t>ОРЕНБУРГ ГБУЗ ГКБ № 5</t>
  </si>
  <si>
    <t>560022</t>
  </si>
  <si>
    <t>ОРЕНБУРГ ГАУЗ ГКБ  №6</t>
  </si>
  <si>
    <t>560024</t>
  </si>
  <si>
    <t>ОРЕНБУРГ ГАУЗ ДГКБ</t>
  </si>
  <si>
    <t>560026</t>
  </si>
  <si>
    <t>ОРЕНБУРГ ГАУЗ ГКБ ИМ. ПИРОГОВА Н.И.</t>
  </si>
  <si>
    <t>560036</t>
  </si>
  <si>
    <t>ОРСКАЯ ГАУЗ ГБ № 1</t>
  </si>
  <si>
    <t>560032</t>
  </si>
  <si>
    <t>ОРСКАЯ ГАУЗ ГБ № 2</t>
  </si>
  <si>
    <t>560033</t>
  </si>
  <si>
    <t>ОРСКАЯ ГАУЗ ГБ № 3</t>
  </si>
  <si>
    <t>560034</t>
  </si>
  <si>
    <t>ОРСКАЯ ГАУЗ ГБ № 4</t>
  </si>
  <si>
    <t>560035</t>
  </si>
  <si>
    <t>ОРСКАЯ ГАУЗ ГБ № 5</t>
  </si>
  <si>
    <t>560206</t>
  </si>
  <si>
    <t>НОВОТРОИЦК БОЛЬНИЦА СКОРОЙ МЕДИЦИНСКОЙ ПОМОЩИ</t>
  </si>
  <si>
    <t>560041</t>
  </si>
  <si>
    <t>НОВОТРОИЦКАЯ ГАУЗ ДГБ</t>
  </si>
  <si>
    <t>560043</t>
  </si>
  <si>
    <t>МЕДНОГОРСКАЯ ГБ</t>
  </si>
  <si>
    <t>560045</t>
  </si>
  <si>
    <t>БУГУРУСЛАНСКАЯ ГБ</t>
  </si>
  <si>
    <t>560047</t>
  </si>
  <si>
    <t>БУГУРУСЛАНСКАЯ РБ</t>
  </si>
  <si>
    <t>560214</t>
  </si>
  <si>
    <t>БУЗУЛУКСКАЯ БОЛЬНИЦА СКОРОЙ МЕДИЦИНСКОЙ ПОМОЩИ</t>
  </si>
  <si>
    <t>560052</t>
  </si>
  <si>
    <t>АБДУЛИНСКАЯ ГБ</t>
  </si>
  <si>
    <t>560053</t>
  </si>
  <si>
    <t>АДАМОВСКАЯ РБ</t>
  </si>
  <si>
    <t>560054</t>
  </si>
  <si>
    <t>АКБУЛАКСКАЯ РБ</t>
  </si>
  <si>
    <t>560055</t>
  </si>
  <si>
    <t>АЛЕКСАНДРОВСКАЯ РБ</t>
  </si>
  <si>
    <t>560056</t>
  </si>
  <si>
    <t>АСЕКЕЕВСКАЯ РБ</t>
  </si>
  <si>
    <t>560057</t>
  </si>
  <si>
    <t>БЕЛЯЕВСКАЯ РБ</t>
  </si>
  <si>
    <t>560058</t>
  </si>
  <si>
    <t>ГАЙСКАЯ ГБ</t>
  </si>
  <si>
    <t>560059</t>
  </si>
  <si>
    <t>ГРАЧЕВСКАЯ РБ</t>
  </si>
  <si>
    <t>560060</t>
  </si>
  <si>
    <t>ДОМБАРОВСКАЯ РБ</t>
  </si>
  <si>
    <t>560061</t>
  </si>
  <si>
    <t>ИЛЕКСКАЯ РБ</t>
  </si>
  <si>
    <t>560062</t>
  </si>
  <si>
    <t>КВАРКЕНСКАЯ РБ</t>
  </si>
  <si>
    <t>560063</t>
  </si>
  <si>
    <t>КРАСНОГВАРДЕЙСКАЯ РБ</t>
  </si>
  <si>
    <t>560064</t>
  </si>
  <si>
    <t>КУВАНДЫКСКАЯ ГБ</t>
  </si>
  <si>
    <t>560065</t>
  </si>
  <si>
    <t>КУРМАНАЕВСКАЯ РБ</t>
  </si>
  <si>
    <t>560066</t>
  </si>
  <si>
    <t>МАТВЕЕВСКАЯ РБ</t>
  </si>
  <si>
    <t>560067</t>
  </si>
  <si>
    <t>НОВООРСКАЯ РБ</t>
  </si>
  <si>
    <t>560068</t>
  </si>
  <si>
    <t>НОВОСЕРГИЕВСКАЯ РБ</t>
  </si>
  <si>
    <t>560069</t>
  </si>
  <si>
    <t>ОКТЯБРЬСКАЯ РБ</t>
  </si>
  <si>
    <t>560070</t>
  </si>
  <si>
    <t>ОРЕНБУРГСКАЯ РБ</t>
  </si>
  <si>
    <t>560071</t>
  </si>
  <si>
    <t>ПЕРВОМАЙСКАЯ РБ</t>
  </si>
  <si>
    <t>560072</t>
  </si>
  <si>
    <t>ПЕРЕВОЛОЦКАЯ РБ</t>
  </si>
  <si>
    <t>560073</t>
  </si>
  <si>
    <t>ПОНОМАРЕВСКАЯ РБ</t>
  </si>
  <si>
    <t>560074</t>
  </si>
  <si>
    <t>САКМАРСКАЯ  РБ</t>
  </si>
  <si>
    <t>560075</t>
  </si>
  <si>
    <t>САРАКТАШСКАЯ РБ</t>
  </si>
  <si>
    <t>560076</t>
  </si>
  <si>
    <t>СВЕТЛИНСКАЯ РБ</t>
  </si>
  <si>
    <t>560077</t>
  </si>
  <si>
    <t>СЕВЕРНАЯ РБ</t>
  </si>
  <si>
    <t>560078</t>
  </si>
  <si>
    <t>СОЛЬ-ИЛЕЦКАЯ ГБ</t>
  </si>
  <si>
    <t>560079</t>
  </si>
  <si>
    <t>СОРОЧИНСКАЯ ГБ</t>
  </si>
  <si>
    <t>560080</t>
  </si>
  <si>
    <t>ТАШЛИНСКАЯ РБ</t>
  </si>
  <si>
    <t>560081</t>
  </si>
  <si>
    <t>ТОЦКАЯ РБ</t>
  </si>
  <si>
    <t>560082</t>
  </si>
  <si>
    <t>ТЮЛЬГАНСКАЯ РБ</t>
  </si>
  <si>
    <t>560083</t>
  </si>
  <si>
    <t>ШАРЛЫКСКАЯ РБ</t>
  </si>
  <si>
    <t>560084</t>
  </si>
  <si>
    <t>ЯСНЕНСКАЯ ГБ</t>
  </si>
  <si>
    <t>560085</t>
  </si>
  <si>
    <t>СТУДЕНЧЕСКАЯ ПОЛИКЛИНИКА ОГУ</t>
  </si>
  <si>
    <t>560086</t>
  </si>
  <si>
    <t>ОРЕНБУРГ ОКБ НА СТ. ОРЕНБУРГ</t>
  </si>
  <si>
    <t>560087</t>
  </si>
  <si>
    <t>ОРСКАЯ УБ НА СТ. ОРСК</t>
  </si>
  <si>
    <t>560088</t>
  </si>
  <si>
    <t>БУЗУЛУКСКАЯ УЗЛ.  Б-ЦА НА СТ.  БУЗУЛУК</t>
  </si>
  <si>
    <t>560089</t>
  </si>
  <si>
    <t>АБДУЛИНСКАЯ УЗЛ. ПОЛ-КА НА СТ. АБДУЛИНО</t>
  </si>
  <si>
    <t>560096</t>
  </si>
  <si>
    <t>ОРЕНБУРГ ФИЛИАЛ № 3 ФГБУ "426 ВГ" МО РФ</t>
  </si>
  <si>
    <t>560098</t>
  </si>
  <si>
    <t xml:space="preserve">ФКУЗ МСЧ-56 ФСИН РОССИИ </t>
  </si>
  <si>
    <t>560099</t>
  </si>
  <si>
    <t>МСЧ МВД ПО ОРЕНБУРГСКОЙ ОБЛАСТИ</t>
  </si>
  <si>
    <t>560205</t>
  </si>
  <si>
    <t>КДЦ ООО</t>
  </si>
  <si>
    <t>расч ПНАi</t>
  </si>
  <si>
    <t>факт ПНАi с уч К попр</t>
  </si>
  <si>
    <t>Значения коэффициентов дифференциации подушевого норматива финансового обеспечения амбулаторной помощи на 2020 год</t>
  </si>
  <si>
    <t>1.1 Половозрастные коэффициенты дифференциации подушевого норматива (СКД пвi)</t>
  </si>
  <si>
    <t>Возрастные группы</t>
  </si>
  <si>
    <t>пол</t>
  </si>
  <si>
    <t xml:space="preserve">Значение </t>
  </si>
  <si>
    <t>0-1 (первый год жизни)</t>
  </si>
  <si>
    <t>М</t>
  </si>
  <si>
    <t xml:space="preserve">Ж </t>
  </si>
  <si>
    <t>1-4</t>
  </si>
  <si>
    <t>5-17</t>
  </si>
  <si>
    <t>18-64</t>
  </si>
  <si>
    <t>65 и старше</t>
  </si>
  <si>
    <t>Приложение 1 
к Соглашению о внесении изменений 
и дополнений в Тарифноме соглашению 
в системе ОМС Оренбургской области 
на 2020 год от " 31 " июля  2020г.</t>
  </si>
  <si>
    <t>Приложение 2
к Соглашению о внесении изменений 
и дополнений в Тарифноме соглашению 
в системе ОМС Оренбургской области 
на 2020 год от " 31 " июля  2020г.</t>
  </si>
  <si>
    <t>Перечень фельдшерских/фельдшерско-акушерских пунктов, дифференцированных по численности обслуживаемого населения, и размер их финансового обеспечения на 2020г.</t>
  </si>
  <si>
    <t>№</t>
  </si>
  <si>
    <t>Наименование ФАП</t>
  </si>
  <si>
    <t>Соответствие приказу МЗиСР №543н</t>
  </si>
  <si>
    <t>КДн</t>
  </si>
  <si>
    <t>КДк</t>
  </si>
  <si>
    <t>Размер финансового обеспечения на 2020 год *</t>
  </si>
  <si>
    <t>Фактический размер финансового обеспечения **</t>
  </si>
  <si>
    <t>Коэффициенты относительной затратоемкости для расчета стационарного тарифа на основе клинико-статистических групп болезней на 2020 год</t>
  </si>
  <si>
    <t>№ п/п</t>
  </si>
  <si>
    <t>№ КСГ</t>
  </si>
  <si>
    <t>Наименование</t>
  </si>
  <si>
    <t>Коэффициент относительной затратоемкости КСГ</t>
  </si>
  <si>
    <t>Грипп и пневмония с синдромом органной дисфункции (тяжелое течение COVID-19)</t>
  </si>
  <si>
    <t>Грипп и пневмония с синдромом органной дисфункции (среднее течение COVID-19)</t>
  </si>
  <si>
    <t xml:space="preserve">Пневмония, плеврит, другие болезни плевры </t>
  </si>
  <si>
    <t>Тарифы диагностических исследований, проводимых амбулаторно и выведенных из подушевого норматива финансирования амбулаторной помощи</t>
  </si>
  <si>
    <t>Метод/ код исследования</t>
  </si>
  <si>
    <t>Исследование</t>
  </si>
  <si>
    <t>Тариф</t>
  </si>
  <si>
    <t>AF</t>
  </si>
  <si>
    <t>Иммуногистохимические исследования с целью выявления онкологических заболеваний и подбора таргетной терапии</t>
  </si>
  <si>
    <t>AE</t>
  </si>
  <si>
    <t>Молекулярно-генетические исследования с целью выявления онкологических заболеваний и подбора таргетной терапии **</t>
  </si>
  <si>
    <t>AE021</t>
  </si>
  <si>
    <t>AE022</t>
  </si>
  <si>
    <t>AE023</t>
  </si>
  <si>
    <t>AE024</t>
  </si>
  <si>
    <t>AE025</t>
  </si>
  <si>
    <t>AE026</t>
  </si>
  <si>
    <t>AE027</t>
  </si>
  <si>
    <t>AE028</t>
  </si>
  <si>
    <t>AE029</t>
  </si>
  <si>
    <t>AE030</t>
  </si>
  <si>
    <t>AE031</t>
  </si>
  <si>
    <t>AE032</t>
  </si>
  <si>
    <t>AE033</t>
  </si>
  <si>
    <t>AE034</t>
  </si>
  <si>
    <t>Приложение 4 
к Соглашению о внесении изменений 
и дополнений в Тарифноме соглашению 
в системе ОМС Оренбургской области 
на 2020 год от " 31 " июля  2020г.</t>
  </si>
  <si>
    <t>Приложение 5 
к Соглашению о внесении изменений 
и дополнений в Тарифноме соглашению 
в системе ОМС Оренбургской области 
на 2020 год от " 31 " июля  2020г.</t>
  </si>
  <si>
    <t>Определение мутации T790M в гене EGFR</t>
  </si>
  <si>
    <t>Определение мутаций в гене c-KIT (exon 9, 11, 13, 17) и гене PDGFRA (exon 12, 18)</t>
  </si>
  <si>
    <t>Определение мутаций в генах KRAS, NRAS, BRAF</t>
  </si>
  <si>
    <t xml:space="preserve">Определение мутаций в гене BRAF (exon 15) и в гене C-KIT (exon 11, 13, 17) </t>
  </si>
  <si>
    <t>Определение мутаций в генах IDH1/IDH2</t>
  </si>
  <si>
    <t>Определение мутаций в гене PIK3CA</t>
  </si>
  <si>
    <t xml:space="preserve">Определение мутаций в генах BRCA1 и BRCA2 (8 мутаций). </t>
  </si>
  <si>
    <t>Определение мутаций в генах BRCA1 и BRCA2 (12 мутаций)</t>
  </si>
  <si>
    <t>Определение микросателлитной нестабильности (MSI)</t>
  </si>
  <si>
    <t>FISH на парафиновых срезах биопсии рака молочной железы и рака желудка (Амплификация ERBB2 (Her-2/Neu)</t>
  </si>
  <si>
    <t>FISH на парафиновых срезах биопсии при саркоме семейства Юинга (определение перестройки EWS)</t>
  </si>
  <si>
    <t>Молекулярно-генетическое исследование мутаций в гене МЕТ в биопсийном (операционном) материале методом флюоресцентной гибридизации in situ (FISH)</t>
  </si>
  <si>
    <t>Молекулярно-генетическое исследование мутаций в гене CHOP  в биопсийном (операционном) материале методом флюоресцентной гибридизации  in situ (FISH)</t>
  </si>
  <si>
    <t>Молекулярно-генетическое исследование мутаций в гене SYT (SS18) в биопсийном (операционном) материале методом флюоресцентной гибридизации  in situ (FISH)</t>
  </si>
  <si>
    <t>Установление принадлежности образца биологического материала (один пациент- один блок)</t>
  </si>
  <si>
    <t>AF012</t>
  </si>
  <si>
    <t>AF013</t>
  </si>
  <si>
    <t>AF014</t>
  </si>
  <si>
    <t>AF015</t>
  </si>
  <si>
    <t>st12.013.011</t>
  </si>
  <si>
    <t>st12.013.012</t>
  </si>
  <si>
    <t>st12.013.021</t>
  </si>
  <si>
    <t>st12.013.022</t>
  </si>
  <si>
    <r>
      <t>st23.004.0</t>
    </r>
    <r>
      <rPr>
        <b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1</t>
    </r>
  </si>
  <si>
    <t>Пневмония, плеврит, другие болезни плевры (COVID-19) с применением препаратов группы ингибиторов интерлейкина и/или противовирусного препарата Фавипиравир</t>
  </si>
  <si>
    <r>
      <t>st23.004.0</t>
    </r>
    <r>
      <rPr>
        <b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2</t>
    </r>
  </si>
  <si>
    <t xml:space="preserve">Пневмония, плеврит, другие болезни плевры (COVID-19) </t>
  </si>
  <si>
    <t>st23.004.021</t>
  </si>
  <si>
    <t>Пневмония, плеврит, другие болезни плевры (пневмония, вызванная вирусами (кроме вируса гриппа)) с применением препаратов группы ингибиторов интерлейкина и/или противовирусного препарата Фавипиравир</t>
  </si>
  <si>
    <r>
      <t>st23.004.0</t>
    </r>
    <r>
      <rPr>
        <b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2</t>
    </r>
  </si>
  <si>
    <t>Пневмония, плеврит, другие болезни плевры (пневмония, вызванная вирусами (кроме вируса гриппа))</t>
  </si>
  <si>
    <r>
      <t>st23.004.0</t>
    </r>
    <r>
      <rPr>
        <b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3</t>
    </r>
  </si>
  <si>
    <t>№ п\п</t>
  </si>
  <si>
    <t>Рублей</t>
  </si>
  <si>
    <t>Приложение 6 
к Соглашению о внесении изменений 
и дополнений в Тарифноме соглашению 
в системе ОМС Оренбургской области 
на 2020 год от " 31 " июля  2020г.</t>
  </si>
  <si>
    <t>Грипп и пневмония с синдромом органной дисфункции (тяжелое течение пневмонии, вызванной вирусами (кроме вируса гриппа))</t>
  </si>
  <si>
    <t>Грипп и пневмония с синдромом органной дисфункции (среднее течение пневмонии, вызванной вирусами (кроме вируса гриппа))</t>
  </si>
  <si>
    <t>Тариф за законченный случай лечения в условиях стационара на основе 
клинико-статистических групп болезней на 2020 год</t>
  </si>
  <si>
    <t>Коэффициенты относительной затратоемкости для расчета тарифа на основе клинико-статистических групп болезней в условиях дневного стационара</t>
  </si>
  <si>
    <t>Код</t>
  </si>
  <si>
    <t>Профиль КСГ</t>
  </si>
  <si>
    <t>Приложение 7 
к Соглашению о внесении изменений 
и дополнений в Тарифноме соглашению 
в системе ОМС Оренбургской области 
на 2020 год от " 31 " июля  2020г.</t>
  </si>
  <si>
    <t>К упр</t>
  </si>
  <si>
    <t>Рублей *</t>
  </si>
  <si>
    <t>Тариф за законченный случай лечения в условиях дневного стационара на основе 
клинико-статистических групп болезней на 2020г.</t>
  </si>
  <si>
    <t>st23.004.003</t>
  </si>
  <si>
    <t>Иммуногистохимическое исследование прогностических маркеров PD-L1</t>
  </si>
  <si>
    <t>Иммуногистохимическое исследование прогностических маркеров ALK</t>
  </si>
  <si>
    <t>Иммуногистохимическое исследование прогностических маркеров ROS</t>
  </si>
  <si>
    <t>Приложение 9
к Соглашению о внесении изменений 
и дополнений в Тарифноме соглашению 
в системе ОМС Оренбургской области 
на 2020 год от " 31 " июля  2020г.</t>
  </si>
  <si>
    <t xml:space="preserve"> Раздел 1. Перечень медицинских услуг и предельный размер возмещения расходов для расчетов между медицинскими организациями, участвующими в реализации территориальной программы государственных гарантий бесплатного оказания медицинской помощи на территории Оренбургской области</t>
  </si>
  <si>
    <t>Наименование медицинской услуги</t>
  </si>
  <si>
    <t>Предельный размер возмещения расходов, рублей</t>
  </si>
  <si>
    <t xml:space="preserve">  Раздел II. Перечень медицинских услуг, оказываемых клинико-диагностическими лабораториями II уровня, и предельный размер возмещения расходов для расчетов клинико-диагностическими лабораториями I уровня соответствующих расходов.                                                   </t>
  </si>
  <si>
    <t>Определение РНК коронавируса TORC (SARS-cov) в мазках со слизистой оболочки носоглотки методом ПЦР без учета стоимости тест-систем</t>
  </si>
  <si>
    <t>Определение РНК коронавируса TORC (SARS-cov) в мазках со слизистой оболочки носоглотки методом ПЦР с учетом стоимости тест-систем</t>
  </si>
  <si>
    <t>5.40.1</t>
  </si>
  <si>
    <t>Определение антител класса G к коронавирусу SARS-CoV-2 (COVID-19) методом иммуноферментного анализа</t>
  </si>
  <si>
    <t>5.40.2</t>
  </si>
  <si>
    <t>Определение антител класса M к коронавирусу SARS-CoV-2 (COVID-19) методом иммуноферментного анализа</t>
  </si>
  <si>
    <t>5.40.3</t>
  </si>
  <si>
    <t>Определение суммарных антител (М + G) к коронавирусу SARS-CoV-2 (COVID-19) методом иммуноферментного анализа</t>
  </si>
  <si>
    <t>5.72</t>
  </si>
  <si>
    <t>11.1.20</t>
  </si>
  <si>
    <t>5.42</t>
  </si>
  <si>
    <t>5.43</t>
  </si>
  <si>
    <t>Лекарственная терапия при злокачественных новообразованиях (кроме лимфоидной и кроветворной тканей), взрослые (уровень 1 подуровень 1)</t>
  </si>
  <si>
    <t>ds19.018.001</t>
  </si>
  <si>
    <t>ds19.018.002</t>
  </si>
  <si>
    <t>ds19.018.003</t>
  </si>
  <si>
    <t>ds19.018.004</t>
  </si>
  <si>
    <t>ds19.018.005</t>
  </si>
  <si>
    <t>ds19.018.006</t>
  </si>
  <si>
    <t>ds19.019.001</t>
  </si>
  <si>
    <t>ds19.019.002</t>
  </si>
  <si>
    <t>ds19.019.003</t>
  </si>
  <si>
    <t>ds19.019.004</t>
  </si>
  <si>
    <t>ds19.019.005</t>
  </si>
  <si>
    <t>ds19.019.006</t>
  </si>
  <si>
    <t>ds19.020.001</t>
  </si>
  <si>
    <t>ds19.020.002</t>
  </si>
  <si>
    <t>ds19.020.003</t>
  </si>
  <si>
    <t>ds19.020.004</t>
  </si>
  <si>
    <t>Лекарственная терапия при злокачественных новообразованиях (кроме лимфоидной и кроветворной тканей), взрослые (уровень 1 подуровень 2)</t>
  </si>
  <si>
    <t>Лекарственная терапия при злокачественных новообразованиях (кроме лимфоидной и кроветворной тканей), взрослые (уровень 1 подуровень 3)</t>
  </si>
  <si>
    <t>Лекарственная терапия при злокачественных новообразованиях (кроме лимфоидной и кроветворной тканей), взрослые (уровень 1 подуровень 4)</t>
  </si>
  <si>
    <t>Лекарственная терапия при злокачественных новообразованиях (кроме лимфоидной и кроветворной тканей), взрослые (уровень 1 подуровень 5)</t>
  </si>
  <si>
    <t>Лекарственная терапия при злокачественных новообразованиях (кроме лимфоидной и кроветворной тканей), взрослые (уровень 1 подуровень 6)</t>
  </si>
  <si>
    <t>Лекарственная терапия при злокачественных новообразованиях (кроме лимфоидной и кроветворной тканей), взрослые (уровень 2 подуровень 1)</t>
  </si>
  <si>
    <t>Лекарственная терапия при злокачественных новообразованиях (кроме лимфоидной и кроветворной тканей), взрослые (уровень 2 подуровень 2)</t>
  </si>
  <si>
    <t>Лекарственная терапия при злокачественных новообразованиях (кроме лимфоидной и кроветворной тканей), взрослые (уровень 2 подуровень 3)</t>
  </si>
  <si>
    <t>Лекарственная терапия при злокачественных новообразованиях (кроме лимфоидной и кроветворной тканей), взрослые (уровень 2 подуровень 4)</t>
  </si>
  <si>
    <t>Лекарственная терапия при злокачественных новообразованиях (кроме лимфоидной и кроветворной тканей), взрослые (уровень 2 подуровень 5)</t>
  </si>
  <si>
    <t>Лекарственная терапия при злокачественных новообразованиях (кроме лимфоидной и кроветворной тканей), взрослые (уровень 2 подуровень 6)</t>
  </si>
  <si>
    <t>Лекарственная терапия при злокачественных новообразованиях (кроме лимфоидной и кроветворной тканей), взрослые (уровень 3 подуровень 1)</t>
  </si>
  <si>
    <t>Лекарственная терапия при злокачественных новообразованиях (кроме лимфоидной и кроветворной тканей), взрослые (уровень 3 подуровень 2)</t>
  </si>
  <si>
    <t>Лекарственная терапия при злокачественных новообразованиях (кроме лимфоидной и кроветворной тканей), взрослые (уровень 3 подуровень 3)</t>
  </si>
  <si>
    <t>Лекарственная терапия при злокачественных новообразованиях (кроме лимфоидной и кроветворной тканей), взрослые (уровень 3 подуровень 4)</t>
  </si>
  <si>
    <t>Актуальный месячный размер финансового обеспечения с 01.07.2020</t>
  </si>
  <si>
    <t>ГБУЗ  ГБ г.Абдулино</t>
  </si>
  <si>
    <t>Алферовский ФАП</t>
  </si>
  <si>
    <t>до 100</t>
  </si>
  <si>
    <t>-</t>
  </si>
  <si>
    <t>Верхне-Курмейский ФАП</t>
  </si>
  <si>
    <t>Радовский ФАП</t>
  </si>
  <si>
    <t>Васькинский ФАП</t>
  </si>
  <si>
    <t>Захаркинский ФАП</t>
  </si>
  <si>
    <t>Степановский ФАП</t>
  </si>
  <si>
    <t>Егорьевский ФАП</t>
  </si>
  <si>
    <t>Зериклинский ФАП</t>
  </si>
  <si>
    <t>Авдеевский ФАП</t>
  </si>
  <si>
    <t>Искринский ФАП</t>
  </si>
  <si>
    <t>Булатовский ФАП</t>
  </si>
  <si>
    <t>Емантаевский ФАП</t>
  </si>
  <si>
    <t>Камыш-Садакский ФАП</t>
  </si>
  <si>
    <t>Петровский ФАП</t>
  </si>
  <si>
    <t>Исайкинский ФАП</t>
  </si>
  <si>
    <t>Больше-Сурметский ФАП</t>
  </si>
  <si>
    <t>Первомайский ФАП</t>
  </si>
  <si>
    <t>Ново-Тирисский ФАП</t>
  </si>
  <si>
    <t>Нижне-Курмейский ФАП</t>
  </si>
  <si>
    <t>Абдрахмановский ФАП</t>
  </si>
  <si>
    <t>Мало-Сурметский ФАП</t>
  </si>
  <si>
    <t>Тирис-Усмановский ФАП</t>
  </si>
  <si>
    <t>+</t>
  </si>
  <si>
    <t>Николькинский ФАП</t>
  </si>
  <si>
    <t>Чеганлинский ФАП</t>
  </si>
  <si>
    <t>Старо-Шалтинский ФАП</t>
  </si>
  <si>
    <t>Артемьевский ФАП</t>
  </si>
  <si>
    <t>Ново-Якуповский ФАП</t>
  </si>
  <si>
    <t>ГБУЗ БСМП г.Бузулука</t>
  </si>
  <si>
    <t>Опытно-боровой ФАП</t>
  </si>
  <si>
    <t>Дубовый куст ФАП</t>
  </si>
  <si>
    <t>Булгаковский ФАП</t>
  </si>
  <si>
    <t>Ново-дубовский ФАП</t>
  </si>
  <si>
    <t>от 100 до 900</t>
  </si>
  <si>
    <t>Покровский ФАП</t>
  </si>
  <si>
    <t>Старотепловский ФАП</t>
  </si>
  <si>
    <t>Рябцевский ФАП</t>
  </si>
  <si>
    <t>Нижне-вязовский ФАП</t>
  </si>
  <si>
    <t>Никифоровский ФАП</t>
  </si>
  <si>
    <t>Екатериновский ФАП</t>
  </si>
  <si>
    <t>Кировский ФАП</t>
  </si>
  <si>
    <t>Воронцовский ФАП</t>
  </si>
  <si>
    <t>Краснослободский ФАП</t>
  </si>
  <si>
    <t>Каменно-сарминский ФАП</t>
  </si>
  <si>
    <t>Ново-тепловский ФАП</t>
  </si>
  <si>
    <t>Елховский ФАП</t>
  </si>
  <si>
    <t>Ново-елшанский ФАП</t>
  </si>
  <si>
    <t>Дмитриевский ФАП</t>
  </si>
  <si>
    <t>Лисье-полянский ФАП</t>
  </si>
  <si>
    <t>Алдаркинский ФАП</t>
  </si>
  <si>
    <t>Липовский ФАП</t>
  </si>
  <si>
    <t>Перевозинский ФАП</t>
  </si>
  <si>
    <t>Твердиловский ФАП</t>
  </si>
  <si>
    <t>Тупиковский ФАП</t>
  </si>
  <si>
    <t>Жилинский ФАП</t>
  </si>
  <si>
    <t>Колтубановский ФАП</t>
  </si>
  <si>
    <t>Троицкий ФАП</t>
  </si>
  <si>
    <t>Проскуринский ФАП</t>
  </si>
  <si>
    <t>Шахматовский ФАП</t>
  </si>
  <si>
    <t>Искровский ФАП</t>
  </si>
  <si>
    <t>900-1500</t>
  </si>
  <si>
    <t>Сухореченский ФАП</t>
  </si>
  <si>
    <t>Ново-александровский ФАП</t>
  </si>
  <si>
    <t>от 2000 до 2200</t>
  </si>
  <si>
    <t>ГБУЗ  ГБ г.Гай</t>
  </si>
  <si>
    <t>Новоактюбинский ФАП</t>
  </si>
  <si>
    <t>Пласковский ФАП</t>
  </si>
  <si>
    <t>Новокиевский ФАП</t>
  </si>
  <si>
    <t>Узембаевский ФАП</t>
  </si>
  <si>
    <t>Белошапский ФАП</t>
  </si>
  <si>
    <t>Новочеркасский ФАП</t>
  </si>
  <si>
    <t>Гайнулинский ФАП</t>
  </si>
  <si>
    <t>Хмелёвский ФАП</t>
  </si>
  <si>
    <t>Губерлинский ФАП</t>
  </si>
  <si>
    <t>Ижбердинский ФАП</t>
  </si>
  <si>
    <t>Уральский ФАП</t>
  </si>
  <si>
    <t>Банненский ФАП</t>
  </si>
  <si>
    <t>Вишнёвский ФАП</t>
  </si>
  <si>
    <t>Лыловский ФАП</t>
  </si>
  <si>
    <t>Ишкининский ФАП</t>
  </si>
  <si>
    <t>Новопетропавловский ФАП</t>
  </si>
  <si>
    <t>Старо-Халиловский ФАП</t>
  </si>
  <si>
    <t>Поповский ФАП</t>
  </si>
  <si>
    <t>Писаревский ФАП</t>
  </si>
  <si>
    <t>Нарбулатовский ФАП</t>
  </si>
  <si>
    <t>Саверовский ФАП</t>
  </si>
  <si>
    <t>Нововоронежский ФАП</t>
  </si>
  <si>
    <t>Камейкинский ФАП</t>
  </si>
  <si>
    <t>Колпакский ФАП</t>
  </si>
  <si>
    <t>Калиновский ФАП</t>
  </si>
  <si>
    <t>Новониколаевский ФАП</t>
  </si>
  <si>
    <t>Репинский ФАП</t>
  </si>
  <si>
    <t>ГБУЗ  ГБ г.Кувандык</t>
  </si>
  <si>
    <t>Айтуарский</t>
  </si>
  <si>
    <t>Жанатанский</t>
  </si>
  <si>
    <t>Ровный</t>
  </si>
  <si>
    <t xml:space="preserve">Юлгутлинский </t>
  </si>
  <si>
    <t>Баш - Канчеровский</t>
  </si>
  <si>
    <t>Новоракитянский</t>
  </si>
  <si>
    <t>Подгорный</t>
  </si>
  <si>
    <t>Залужный</t>
  </si>
  <si>
    <t>Совхозно-Саринский</t>
  </si>
  <si>
    <t>Васильевский</t>
  </si>
  <si>
    <t xml:space="preserve">Оноприеновский </t>
  </si>
  <si>
    <t>Октябрьский</t>
  </si>
  <si>
    <t>Краснознаменский</t>
  </si>
  <si>
    <t>Первомайский</t>
  </si>
  <si>
    <t>Чеботарёвский</t>
  </si>
  <si>
    <t>Саринский</t>
  </si>
  <si>
    <t>Никольский</t>
  </si>
  <si>
    <t>Ново - Саринский</t>
  </si>
  <si>
    <t>Краснощёковский</t>
  </si>
  <si>
    <t>Маячный</t>
  </si>
  <si>
    <t>Новосимбирский</t>
  </si>
  <si>
    <t>Мухомедьяровский</t>
  </si>
  <si>
    <t xml:space="preserve">Дубиновский </t>
  </si>
  <si>
    <t>Ново - Самарский</t>
  </si>
  <si>
    <t xml:space="preserve">Куруильский </t>
  </si>
  <si>
    <t>Ибрагимовский</t>
  </si>
  <si>
    <t>от 900 до 1500</t>
  </si>
  <si>
    <t>ГБУЗ ГБ г.Медногорска</t>
  </si>
  <si>
    <t>ФАП с.Блява</t>
  </si>
  <si>
    <t>ФАП с.Идельбаево</t>
  </si>
  <si>
    <t>ФАП с.Кидрясово</t>
  </si>
  <si>
    <t>ФАП с.Рысаево</t>
  </si>
  <si>
    <t>ФАП п.Блявтамак</t>
  </si>
  <si>
    <t>ГАУЗ БСМП г.Новотроицка</t>
  </si>
  <si>
    <t>ФАП с.Новоникольск</t>
  </si>
  <si>
    <t>ФАП с.Губерля</t>
  </si>
  <si>
    <t>ФАП с.Пригорное</t>
  </si>
  <si>
    <t>ФАП п.Аккермановка</t>
  </si>
  <si>
    <t>ФАП с.Хабарное</t>
  </si>
  <si>
    <t>ГБУЗ ГКБ № 1 г.Оренбурга</t>
  </si>
  <si>
    <t>ФАП с.Бердянка</t>
  </si>
  <si>
    <t>ГАУЗ ГКБ № 6 г.Оренбурга</t>
  </si>
  <si>
    <t>ФАП «Чистые Пруды»</t>
  </si>
  <si>
    <t>ГАУЗ ГБ № 1 г.Орска</t>
  </si>
  <si>
    <t>ФАП пос. Ора</t>
  </si>
  <si>
    <t>ФАП с.Тукай</t>
  </si>
  <si>
    <t xml:space="preserve">ФАП п. Новоказачий </t>
  </si>
  <si>
    <t>ФАП с.Крыловка</t>
  </si>
  <si>
    <t>ФАП с.Ударник</t>
  </si>
  <si>
    <t>ГАУЗ ГБ № 3 г.Орска</t>
  </si>
  <si>
    <t>ФАП ГАУЗ "ГБ №3" г. Орска</t>
  </si>
  <si>
    <t>ГАУЗ ГБ № 4 г.Орска</t>
  </si>
  <si>
    <t>ФАП пос. Мирный</t>
  </si>
  <si>
    <t>ГБУЗ  ГБ г.Соль-Илецк</t>
  </si>
  <si>
    <t>Талды-Кудукский ФАП</t>
  </si>
  <si>
    <t>Кобловский ФАП</t>
  </si>
  <si>
    <t>Смирновский ФАП</t>
  </si>
  <si>
    <t>ФАП с.Сухоречка</t>
  </si>
  <si>
    <t>Беляевский ФАП</t>
  </si>
  <si>
    <t>Егинсайский ФАП</t>
  </si>
  <si>
    <t>ФАП с.Возрождение</t>
  </si>
  <si>
    <t>ФАП ст.Цвиллинга</t>
  </si>
  <si>
    <t>ФАП с.Казанка</t>
  </si>
  <si>
    <t>Мещеряковский ФАП</t>
  </si>
  <si>
    <t>Михайловский ФАП</t>
  </si>
  <si>
    <t>ФАП ст.Маячная</t>
  </si>
  <si>
    <t>Перовский ФАП</t>
  </si>
  <si>
    <t>Елшанский ФАП</t>
  </si>
  <si>
    <t>Ащебутакский ФАП</t>
  </si>
  <si>
    <t>ФАП Кирпичного завода</t>
  </si>
  <si>
    <t>Дружбинский ФАП</t>
  </si>
  <si>
    <t>Боевогорский ФАП</t>
  </si>
  <si>
    <t>Новоилецкий ФАП</t>
  </si>
  <si>
    <t>ФАП с.Угольное</t>
  </si>
  <si>
    <t>Трудовой ФАП</t>
  </si>
  <si>
    <t>Кумакский ФАП</t>
  </si>
  <si>
    <t>Ветлянский ФАП</t>
  </si>
  <si>
    <t>Шахтный ФАП</t>
  </si>
  <si>
    <t>Саратовский ФАП</t>
  </si>
  <si>
    <t>Изобильненский ФАП</t>
  </si>
  <si>
    <t>Тамар-Уткульский ФАП</t>
  </si>
  <si>
    <t>Григорьевский ФАП</t>
  </si>
  <si>
    <t>от 1500 до 2000</t>
  </si>
  <si>
    <t>ГБУЗ   ГБ г.Сорочинск</t>
  </si>
  <si>
    <t>ФАП с. Надежденка</t>
  </si>
  <si>
    <t>ФАП с. Слободка</t>
  </si>
  <si>
    <t>ФАП с. Березовка</t>
  </si>
  <si>
    <t>ФАП с. Спасское</t>
  </si>
  <si>
    <t>ФАП с. 1-Михайловка</t>
  </si>
  <si>
    <t>ФАП пос. Сборовский</t>
  </si>
  <si>
    <t>ФАП с.Новобелогорка</t>
  </si>
  <si>
    <t>ФАП с.Ивановка Вторая</t>
  </si>
  <si>
    <t>ФАП п.Уран</t>
  </si>
  <si>
    <t xml:space="preserve"> ФАП с.Матвеевка </t>
  </si>
  <si>
    <t>ФАП с. Троицкое</t>
  </si>
  <si>
    <t>ФАП с. Романовка</t>
  </si>
  <si>
    <t>ФАП пос. Октябрьский</t>
  </si>
  <si>
    <t>ФАП с.Первокрасное</t>
  </si>
  <si>
    <t>ФАП с. Михайловка Вторая</t>
  </si>
  <si>
    <t>ФАП с.Пронькино</t>
  </si>
  <si>
    <t>ФАП с.Федоровка</t>
  </si>
  <si>
    <t>ФАП с. Николаевка</t>
  </si>
  <si>
    <t>ФАП пос.Гамалеевка-1</t>
  </si>
  <si>
    <t>ФАП с. Толкаевка</t>
  </si>
  <si>
    <t>ГБУЗ   ГБ г.Ясный</t>
  </si>
  <si>
    <t>ФАП. п. Кумак</t>
  </si>
  <si>
    <t>ФАП п. Котансу</t>
  </si>
  <si>
    <t>ФАП п. Акжаровка</t>
  </si>
  <si>
    <t>ФАП. п. Новосельский</t>
  </si>
  <si>
    <t>ФАП п. Еленовка</t>
  </si>
  <si>
    <t>ФАП п. Комарово</t>
  </si>
  <si>
    <t>ГБУЗ Адамовская РБ</t>
  </si>
  <si>
    <t>с.Кос-Куль</t>
  </si>
  <si>
    <t>с.Каменецк</t>
  </si>
  <si>
    <t>с.Аневка</t>
  </si>
  <si>
    <t>с.Карабутак</t>
  </si>
  <si>
    <t>п.Энбекши</t>
  </si>
  <si>
    <t>п.Мещеряковка</t>
  </si>
  <si>
    <t>п.Жуламансай</t>
  </si>
  <si>
    <t>п.Нововинницк</t>
  </si>
  <si>
    <t>п.Айдырлинск</t>
  </si>
  <si>
    <t>п.Речной</t>
  </si>
  <si>
    <t>п.Андреевка</t>
  </si>
  <si>
    <t>п.Слюдяной</t>
  </si>
  <si>
    <t>п.Обильный</t>
  </si>
  <si>
    <t>с.Кусем</t>
  </si>
  <si>
    <t>с.Джасай</t>
  </si>
  <si>
    <t>с.Нижняя Кийма</t>
  </si>
  <si>
    <t>с.Белополье</t>
  </si>
  <si>
    <t>п.Джарлинский</t>
  </si>
  <si>
    <t>п.Юбилейный</t>
  </si>
  <si>
    <t>п.Совхозный</t>
  </si>
  <si>
    <t>п.Аниховка</t>
  </si>
  <si>
    <t>с.Брацлавка</t>
  </si>
  <si>
    <t>ГБУЗ Акбулакская РБ</t>
  </si>
  <si>
    <t>ФАП с Андреевка</t>
  </si>
  <si>
    <t>ФАП с Акоба</t>
  </si>
  <si>
    <t>ФАП с Корниловка</t>
  </si>
  <si>
    <t>ФАП с Нагумановка</t>
  </si>
  <si>
    <t>ФАП п Новоодесский</t>
  </si>
  <si>
    <t>ФАП п Вершиновка</t>
  </si>
  <si>
    <t>ФАП п Веселый Второй</t>
  </si>
  <si>
    <t>ФАП с ТАМДЫСАЙ</t>
  </si>
  <si>
    <t>ФАП п Карповка</t>
  </si>
  <si>
    <t>ФАП с Васильевка</t>
  </si>
  <si>
    <t>ФАП п Новогригорьевка</t>
  </si>
  <si>
    <t>ФАП п Веселый Первый</t>
  </si>
  <si>
    <t>ФАП п Шаповалово</t>
  </si>
  <si>
    <t>ФАП п Федоровка</t>
  </si>
  <si>
    <t>ФАП с Кайракты</t>
  </si>
  <si>
    <t>ФАП с НОВОПАВЛОВКА</t>
  </si>
  <si>
    <t>ФАП п Шкуновка</t>
  </si>
  <si>
    <t>ГБУЗ Александровская РБ</t>
  </si>
  <si>
    <t>Украинский ФАП</t>
  </si>
  <si>
    <t>Юртаевский ФАП</t>
  </si>
  <si>
    <t>Озерский ФАП</t>
  </si>
  <si>
    <t>Успенский ФАП</t>
  </si>
  <si>
    <t>Новоспасский ФАП</t>
  </si>
  <si>
    <t>Комсомольский ФАП</t>
  </si>
  <si>
    <t>Новоникитинский ФАП</t>
  </si>
  <si>
    <t>Каяпкуловский  ФАП</t>
  </si>
  <si>
    <t>Северный ФАП</t>
  </si>
  <si>
    <t>Георгиевский ФАП</t>
  </si>
  <si>
    <t>Исянгильдиновский ФАП</t>
  </si>
  <si>
    <t>Загорский ФАП</t>
  </si>
  <si>
    <t>Новомихайловский ФАП</t>
  </si>
  <si>
    <t>Кутучевский ФАП</t>
  </si>
  <si>
    <t>Чебоксаровский ФАП</t>
  </si>
  <si>
    <t>Новоникольский ФАП</t>
  </si>
  <si>
    <t>Марксовский ФАП</t>
  </si>
  <si>
    <t>Султакаевский ФАП</t>
  </si>
  <si>
    <t>Яфаровский ФАП</t>
  </si>
  <si>
    <t>Каменский ФАП</t>
  </si>
  <si>
    <t>Романовский ФАП</t>
  </si>
  <si>
    <t>Добринский ФАП</t>
  </si>
  <si>
    <t>Тукаевский ФАП</t>
  </si>
  <si>
    <t>ГБУЗ Асекеевская РБ</t>
  </si>
  <si>
    <t>Козловский ФАП</t>
  </si>
  <si>
    <t>Курбанаевский ФАП</t>
  </si>
  <si>
    <t>Муллануровский ФАП</t>
  </si>
  <si>
    <t>Брянчаниновский ФАП</t>
  </si>
  <si>
    <t>Мокродольский ФАП</t>
  </si>
  <si>
    <t>Золотородниковский ФАП</t>
  </si>
  <si>
    <t>Сосновский ФАП</t>
  </si>
  <si>
    <t>Новокульшариповский ФАП</t>
  </si>
  <si>
    <t>Чапаевский ФАП</t>
  </si>
  <si>
    <t>Алексеевский ФАП</t>
  </si>
  <si>
    <t>Думинский ФАП</t>
  </si>
  <si>
    <t>Самаркинский ФАП</t>
  </si>
  <si>
    <t>Филиповский  ФАП</t>
  </si>
  <si>
    <t>Аксютинский ФАП</t>
  </si>
  <si>
    <t>Мочегаевский ФАП</t>
  </si>
  <si>
    <t>Кислинский ФАП</t>
  </si>
  <si>
    <t>Мартыновский ФАП</t>
  </si>
  <si>
    <t>Старосултангуловский ФАП</t>
  </si>
  <si>
    <t>Юдинский ФАП</t>
  </si>
  <si>
    <t>Воздвиженский ФАП</t>
  </si>
  <si>
    <t>Лекаревский ФАП</t>
  </si>
  <si>
    <t>Баландинский ФАП</t>
  </si>
  <si>
    <t>Фап ст.Асекеево</t>
  </si>
  <si>
    <t>Яковлевский ФАП</t>
  </si>
  <si>
    <t>Старомукменевский ФАП</t>
  </si>
  <si>
    <t>Рязановский ФАП</t>
  </si>
  <si>
    <t>Новосултангуловский ФАП</t>
  </si>
  <si>
    <t>Кутлуевский ФАП</t>
  </si>
  <si>
    <t>Старокульшариповский ФАП</t>
  </si>
  <si>
    <t>Заглядинский ФАП</t>
  </si>
  <si>
    <t>ГБУЗ Беляевская РБ</t>
  </si>
  <si>
    <t>Хлеборобный ФАП</t>
  </si>
  <si>
    <t>Сазанский ФАП</t>
  </si>
  <si>
    <t>Новоорловский Фап</t>
  </si>
  <si>
    <t>Красноуральский Фап</t>
  </si>
  <si>
    <t>Листвянский ФАП</t>
  </si>
  <si>
    <t>Васильевский ФАП</t>
  </si>
  <si>
    <t>Верхнеозернинский Фап</t>
  </si>
  <si>
    <t>Блюментальский Фап</t>
  </si>
  <si>
    <t>Рождественский ФАП</t>
  </si>
  <si>
    <t>Старицкий ФАП</t>
  </si>
  <si>
    <t>Херсоновский ФАП</t>
  </si>
  <si>
    <t>Цветочный Фап</t>
  </si>
  <si>
    <t>Жанаталапский Фап</t>
  </si>
  <si>
    <t>Буранчинский Фап</t>
  </si>
  <si>
    <t>Междуреченский Фап</t>
  </si>
  <si>
    <t>Белогорский ФАП</t>
  </si>
  <si>
    <t>Алабайтальский ФАП</t>
  </si>
  <si>
    <t>Гирьяльский ФАП</t>
  </si>
  <si>
    <t>Донской ФАП</t>
  </si>
  <si>
    <t>Бурлыкский ФАП</t>
  </si>
  <si>
    <t>Карагачский ФАП</t>
  </si>
  <si>
    <t>Буртинский ФАП</t>
  </si>
  <si>
    <t>Днепровский Фап</t>
  </si>
  <si>
    <t>ГБУЗ Бугурусланская РБ</t>
  </si>
  <si>
    <t>Шестайкинский ФАП</t>
  </si>
  <si>
    <t>Пронькинский ФАП</t>
  </si>
  <si>
    <t>Вишневский ФАП</t>
  </si>
  <si>
    <t>Рабочий ФАП</t>
  </si>
  <si>
    <t>Чишма-Башский ФАП</t>
  </si>
  <si>
    <t>Саловский ФАП</t>
  </si>
  <si>
    <t>Николаевский ФАП</t>
  </si>
  <si>
    <t>Н-Павлушкинский ФАП</t>
  </si>
  <si>
    <t>Верхнепавлушкинский ФАП</t>
  </si>
  <si>
    <t>Турхановский ФАП</t>
  </si>
  <si>
    <t>Передовский ФАП</t>
  </si>
  <si>
    <t>Ивановский ФАП</t>
  </si>
  <si>
    <t>Кокошеевский ФАП</t>
  </si>
  <si>
    <t>Лукинский ФАП</t>
  </si>
  <si>
    <t>Коптяжевский ФАП</t>
  </si>
  <si>
    <t>М-Бугурусланский ФАП</t>
  </si>
  <si>
    <t>Старо-Узелинский ФАП</t>
  </si>
  <si>
    <t>Русско-Боклинский ФАП</t>
  </si>
  <si>
    <t>Старо-Тюринский ФАП</t>
  </si>
  <si>
    <t>Бестужевский ФАП</t>
  </si>
  <si>
    <t>Нойкинский ФАП</t>
  </si>
  <si>
    <t>Озеровский ФАП</t>
  </si>
  <si>
    <t>Нуштайкинский ФАП</t>
  </si>
  <si>
    <t>Полибинский ФАП</t>
  </si>
  <si>
    <t>Красноярский ФАП</t>
  </si>
  <si>
    <t>Баймаковский ФАП</t>
  </si>
  <si>
    <t>Пониклинский ФАП</t>
  </si>
  <si>
    <t>Кирюшинский ФАП</t>
  </si>
  <si>
    <t>Завьяловский ФАП</t>
  </si>
  <si>
    <t>Благодаровский ФАП</t>
  </si>
  <si>
    <t>Елатомский ФАП</t>
  </si>
  <si>
    <t>ГБУЗ Грачевская РБ</t>
  </si>
  <si>
    <t>ФАП с.Андреевка</t>
  </si>
  <si>
    <t>ФАП с.Саблино</t>
  </si>
  <si>
    <t>ФАП с.Урицкое</t>
  </si>
  <si>
    <t>ФАП п.Революционер</t>
  </si>
  <si>
    <t>ФАП с.Ждамировка</t>
  </si>
  <si>
    <t>ФАП с.Малояшкино</t>
  </si>
  <si>
    <t>ФАП с.Абрышкино</t>
  </si>
  <si>
    <t>ФАП п.Подлесный</t>
  </si>
  <si>
    <t>ФАП с.Новоникольское</t>
  </si>
  <si>
    <t>ФАП п.Победа</t>
  </si>
  <si>
    <t>ФАП с.Ягодное</t>
  </si>
  <si>
    <t>ФАП с.Ключи</t>
  </si>
  <si>
    <t>ФАП с.Верхнеигнашкино</t>
  </si>
  <si>
    <t>ФАП с.Таллы</t>
  </si>
  <si>
    <t>ФАП с.Ероховка</t>
  </si>
  <si>
    <t>ФАП с.Старояшкино</t>
  </si>
  <si>
    <t>ФАП с.Русскоигнашкино</t>
  </si>
  <si>
    <t>ФАП с.Петрохерсонец</t>
  </si>
  <si>
    <t>ГБУЗ Домбаровская РБ</t>
  </si>
  <si>
    <t>ФАП с.Истемис</t>
  </si>
  <si>
    <t>ФАП с.Камсак</t>
  </si>
  <si>
    <t>ФАП с.Курмансай</t>
  </si>
  <si>
    <t>ФАП с.Караганда</t>
  </si>
  <si>
    <t>ФАП с.Богоявленка</t>
  </si>
  <si>
    <t>ФАП с.Прибрежный</t>
  </si>
  <si>
    <t>ФАП с.Домбаровка</t>
  </si>
  <si>
    <t>ГБУЗ Илекская РБ</t>
  </si>
  <si>
    <t>пос.Луговой ФАП</t>
  </si>
  <si>
    <t>Раздольновский ФАП</t>
  </si>
  <si>
    <t>Шутовский ФАП</t>
  </si>
  <si>
    <t>Крестовский ФАП</t>
  </si>
  <si>
    <t>Подстепенский ФАП</t>
  </si>
  <si>
    <t>Затонновский ФАП</t>
  </si>
  <si>
    <t>Яманский ФАП</t>
  </si>
  <si>
    <t>Рассыпнянский ФАП</t>
  </si>
  <si>
    <t>Мухрановский ФАП</t>
  </si>
  <si>
    <t>ГАУЗ Кваркенская РБ</t>
  </si>
  <si>
    <t>ФАП с.Гоголевка</t>
  </si>
  <si>
    <t>ФАП Лесная Поляна</t>
  </si>
  <si>
    <t>ФАП п.Комсомольский</t>
  </si>
  <si>
    <t>ФАП с.Сосновка</t>
  </si>
  <si>
    <t>ФАП с.Березовка</t>
  </si>
  <si>
    <t>ФАП с.Новооренбург</t>
  </si>
  <si>
    <t>ФАП с.Большевик</t>
  </si>
  <si>
    <t>ФАП с.Верхняя Кардаиловка</t>
  </si>
  <si>
    <t>ФАП с.М.Горький</t>
  </si>
  <si>
    <t>ФАПс. Октябрьский</t>
  </si>
  <si>
    <t>ФАП с.Кульма</t>
  </si>
  <si>
    <t>ФАП с.Покровка</t>
  </si>
  <si>
    <t>ФАП с.Екатериновка</t>
  </si>
  <si>
    <t>ФАП с.Майский</t>
  </si>
  <si>
    <t>ФАП с.Таналык</t>
  </si>
  <si>
    <t>ФАП с.Зеленодольск</t>
  </si>
  <si>
    <t>ФАП с.Приморск</t>
  </si>
  <si>
    <t>ФАП п.Айдырлинский</t>
  </si>
  <si>
    <t>ФАП с.Аландск</t>
  </si>
  <si>
    <t>ФАП с.Кировск</t>
  </si>
  <si>
    <t>ГБУЗ Красногвардейская РБ</t>
  </si>
  <si>
    <t>Юринский ФАП</t>
  </si>
  <si>
    <t>Фрунзенский ФАП</t>
  </si>
  <si>
    <t>Малоюлдашевский ФАП</t>
  </si>
  <si>
    <t>Утеевский ФАП</t>
  </si>
  <si>
    <t>Яиковский ФАП</t>
  </si>
  <si>
    <t>Нижнеильясовский ФАП</t>
  </si>
  <si>
    <t>Юговский ФАП</t>
  </si>
  <si>
    <t>Новопетровский ФАП</t>
  </si>
  <si>
    <t>Вознесенский ФАП</t>
  </si>
  <si>
    <t>Верхнеильясовский ФАП</t>
  </si>
  <si>
    <t>Бахтияровский ФАП</t>
  </si>
  <si>
    <t>Ибряевский ФАП</t>
  </si>
  <si>
    <t>Грачевский ФАП</t>
  </si>
  <si>
    <t>Калтанский ФАП</t>
  </si>
  <si>
    <t>Староникольский ФАП</t>
  </si>
  <si>
    <t>Залесовский ФАП</t>
  </si>
  <si>
    <t>Ютлынский ФАП</t>
  </si>
  <si>
    <t>Преображенский ФАП</t>
  </si>
  <si>
    <t>Староюлдашевский ФАП</t>
  </si>
  <si>
    <t>Пролетарский ФАП</t>
  </si>
  <si>
    <t>Новоюласенский ФАП</t>
  </si>
  <si>
    <t>Красиковский ФАП</t>
  </si>
  <si>
    <t>Ишальский ФАП</t>
  </si>
  <si>
    <t>Кинзельский ФАП</t>
  </si>
  <si>
    <t>Токский ФАП</t>
  </si>
  <si>
    <t>Подольский ФАП</t>
  </si>
  <si>
    <t>ГБУЗ Курманаевская РБ</t>
  </si>
  <si>
    <t>Краснояровский ФАП</t>
  </si>
  <si>
    <t>Родионовский ФАП</t>
  </si>
  <si>
    <t>Сергеевский ФАП</t>
  </si>
  <si>
    <t>Семеновский ФАП</t>
  </si>
  <si>
    <t>Шабаловский ФАП</t>
  </si>
  <si>
    <t>Кретовский ФАП</t>
  </si>
  <si>
    <t>Федоровский ФАП</t>
  </si>
  <si>
    <t>Байгоровский ФАП</t>
  </si>
  <si>
    <t>Суриковский ФАП</t>
  </si>
  <si>
    <t>Бобровский ФАП</t>
  </si>
  <si>
    <t>Гаршинский ФАП</t>
  </si>
  <si>
    <t>Лаврентьевский ФАП</t>
  </si>
  <si>
    <t>Скворцовский ФАП</t>
  </si>
  <si>
    <t>Кутушинский ФАП</t>
  </si>
  <si>
    <t>Кандауровский ФАП</t>
  </si>
  <si>
    <t>ГБУЗ Матвеевская РБ</t>
  </si>
  <si>
    <t>Африканский ФАП</t>
  </si>
  <si>
    <t>Нижненовокутлумбетьевский ФАП</t>
  </si>
  <si>
    <t>Александровсий ФАП</t>
  </si>
  <si>
    <t xml:space="preserve">ФАП п. Высотный </t>
  </si>
  <si>
    <t>Верхненовокутлумбетьевский ФАП</t>
  </si>
  <si>
    <t>Тимошкинский ФАП</t>
  </si>
  <si>
    <t>Борискинский ФАП</t>
  </si>
  <si>
    <t>Новоашировский ФАП</t>
  </si>
  <si>
    <t>Кузькинский ФАП</t>
  </si>
  <si>
    <t>Емельяновский ФАП</t>
  </si>
  <si>
    <t>Новоузелинский ФАП</t>
  </si>
  <si>
    <t>Староякуповсккий ФАП</t>
  </si>
  <si>
    <t>Староашировский ФАП</t>
  </si>
  <si>
    <t>Кульчумский ФАП</t>
  </si>
  <si>
    <t>Старокутлимбетьевский ФАП</t>
  </si>
  <si>
    <t>Азаматовский ФАП</t>
  </si>
  <si>
    <t>ГАУЗ Новоорская РБ</t>
  </si>
  <si>
    <t>ФАП с. Большестепное</t>
  </si>
  <si>
    <t>ФАП с. Чиликта</t>
  </si>
  <si>
    <t>ФАП с. Заморское</t>
  </si>
  <si>
    <t>ФАП с. Скалистое</t>
  </si>
  <si>
    <t>ФАП с. Можаровка</t>
  </si>
  <si>
    <t>ФАП с. Тасбулак</t>
  </si>
  <si>
    <t>ФАП с. Красноуральск</t>
  </si>
  <si>
    <t>ФАП с. Караганка</t>
  </si>
  <si>
    <t>ФАП с. Добровольское</t>
  </si>
  <si>
    <t>ФАП с. Горьковское</t>
  </si>
  <si>
    <t>ФАП с. Будамша</t>
  </si>
  <si>
    <t>ФАП с. Гранитный</t>
  </si>
  <si>
    <t>ФАП ст. Новоорск</t>
  </si>
  <si>
    <t>ФАП с. Кумак</t>
  </si>
  <si>
    <t>ГБУЗ Новосергиевская РБ</t>
  </si>
  <si>
    <t>ФАП с.Красноглинный</t>
  </si>
  <si>
    <t>ФАП с. Нижний Кунакбай</t>
  </si>
  <si>
    <t>ФАП п. Киндельский</t>
  </si>
  <si>
    <t>ФАП п. Плодородный</t>
  </si>
  <si>
    <t>ФАП с. Приуранка</t>
  </si>
  <si>
    <t>ФАП с.Лебяжка</t>
  </si>
  <si>
    <t>Фап с. Черепаново</t>
  </si>
  <si>
    <t>ФАП п. Ростошь</t>
  </si>
  <si>
    <t>ФАП с. Новоахмерово</t>
  </si>
  <si>
    <t>ФАП с. Ахмерово</t>
  </si>
  <si>
    <t>ФАП с. Берестовка</t>
  </si>
  <si>
    <t>ФАП с. Балейка</t>
  </si>
  <si>
    <t>ФАП с. Родниковое Озеро</t>
  </si>
  <si>
    <t>ФАП п. Привольный</t>
  </si>
  <si>
    <t>ФАП с. Измайловка</t>
  </si>
  <si>
    <t>ФАП с. Малаховка</t>
  </si>
  <si>
    <t>ФАП п.Горный</t>
  </si>
  <si>
    <t>ФАП с. Дедово</t>
  </si>
  <si>
    <t>ФАП с. Ключевка</t>
  </si>
  <si>
    <t>ФАП с. Ржавка</t>
  </si>
  <si>
    <t>ФАП п. Губовка</t>
  </si>
  <si>
    <t>ФАП с Верхняя Платовка</t>
  </si>
  <si>
    <t>ФАП с.Козловка</t>
  </si>
  <si>
    <t>ФАП с. Мрясово</t>
  </si>
  <si>
    <t>ФАП с. Новокинделька</t>
  </si>
  <si>
    <t>ФАП с. Кутуш</t>
  </si>
  <si>
    <t>ФАП с.Красная Поляна</t>
  </si>
  <si>
    <t>ФАП с. Хуторка</t>
  </si>
  <si>
    <t>ФАП с. Лапаз</t>
  </si>
  <si>
    <t>ФАП с. Кувай</t>
  </si>
  <si>
    <t>ФАП с.Землянка</t>
  </si>
  <si>
    <t>ФАП с. Барабановка</t>
  </si>
  <si>
    <t>ФАП с. Сузаново</t>
  </si>
  <si>
    <t>ФАП п. Среднеуранский</t>
  </si>
  <si>
    <t>ФАП с.Герасимовка</t>
  </si>
  <si>
    <t>ФАП с. Рыбкино</t>
  </si>
  <si>
    <t>ФАП с. Платовка</t>
  </si>
  <si>
    <t>ГБУЗ Октябрьская РБ</t>
  </si>
  <si>
    <t>Портновский ФАП</t>
  </si>
  <si>
    <t>Новобиккуловский ФАП</t>
  </si>
  <si>
    <t>Новеньский ФАП</t>
  </si>
  <si>
    <t>Междугорновский ФАП</t>
  </si>
  <si>
    <t>Биккуловский ФАП</t>
  </si>
  <si>
    <t>Комиссаровский ФАП</t>
  </si>
  <si>
    <t>Ильинский ФАП</t>
  </si>
  <si>
    <t>Белозерский ФАП</t>
  </si>
  <si>
    <t>Новотроицкий ФАП</t>
  </si>
  <si>
    <t>Марьевский ФАП</t>
  </si>
  <si>
    <t>2 Имангуловский ФАП</t>
  </si>
  <si>
    <t>1 Имангуловский ФАП</t>
  </si>
  <si>
    <t>Нижне Гумбетовский ФАП</t>
  </si>
  <si>
    <t>Взгорьевский</t>
  </si>
  <si>
    <t>Успенский</t>
  </si>
  <si>
    <t>Бродский</t>
  </si>
  <si>
    <t>ГАУЗ Оренбургская РБ</t>
  </si>
  <si>
    <t>ФАП ж/д разьезд№20</t>
  </si>
  <si>
    <t>ФАП с. Приютово</t>
  </si>
  <si>
    <t>ФАП п. Бакалка</t>
  </si>
  <si>
    <t xml:space="preserve">ФАП п. Чистый </t>
  </si>
  <si>
    <t>ФАП п. Светлогорка</t>
  </si>
  <si>
    <t>ФАП с. Паника</t>
  </si>
  <si>
    <t>ФАП п. Береговой</t>
  </si>
  <si>
    <t>ФАП п.Зауральный</t>
  </si>
  <si>
    <t>ФАП с. Старица</t>
  </si>
  <si>
    <t>ФАП с. Струково</t>
  </si>
  <si>
    <t>ФАП х. Чулошников</t>
  </si>
  <si>
    <t>ФАП п. Зубаревка</t>
  </si>
  <si>
    <t>ФАП с. Архангеловка</t>
  </si>
  <si>
    <t>ФАП п. Соловьевка</t>
  </si>
  <si>
    <t>ФАП с. Репино</t>
  </si>
  <si>
    <t>ФАП п. Яровой</t>
  </si>
  <si>
    <t>ФАП п. Пугачевский</t>
  </si>
  <si>
    <t xml:space="preserve">ФАП п. Приуральский </t>
  </si>
  <si>
    <t>ФАП с. Сергиевка</t>
  </si>
  <si>
    <t>ФАП п. Юный</t>
  </si>
  <si>
    <t>ФАП с. .Благословенка</t>
  </si>
  <si>
    <t>ФАП с. Павловка</t>
  </si>
  <si>
    <t>ФАП с. Черноречье</t>
  </si>
  <si>
    <t>ФАП п. Ленина</t>
  </si>
  <si>
    <t>ФАП с. х. Степановский</t>
  </si>
  <si>
    <t>ФАП с. Ивановка "Экодолье"</t>
  </si>
  <si>
    <t>ФАП п. Экспериментальный</t>
  </si>
  <si>
    <t>ГБУЗ Первомайская РБ</t>
  </si>
  <si>
    <t>ФАП п.Лебедево</t>
  </si>
  <si>
    <t>ФАП п.Веснянка</t>
  </si>
  <si>
    <t>ФАП п.Малочаганск</t>
  </si>
  <si>
    <t>ФАП п.Курлин</t>
  </si>
  <si>
    <t>ФАП п.Маевка</t>
  </si>
  <si>
    <t>ФАП п.Осочный</t>
  </si>
  <si>
    <t>ФАП п.Усов</t>
  </si>
  <si>
    <t>ФАП п.Ляшево</t>
  </si>
  <si>
    <t>ФАП п.Зарево</t>
  </si>
  <si>
    <t>ФАП п.Большепрудный</t>
  </si>
  <si>
    <t>ФАП п.Луч</t>
  </si>
  <si>
    <t>ФАП п.Ударный</t>
  </si>
  <si>
    <t>ФАП п.Каменное</t>
  </si>
  <si>
    <t>ФАП п.Лесопитомник</t>
  </si>
  <si>
    <t>ФАП п.Назаровка</t>
  </si>
  <si>
    <t>ФАП п.Мансурово</t>
  </si>
  <si>
    <t>ФАП п.Шапошниково</t>
  </si>
  <si>
    <t>ФАП п.Революционный</t>
  </si>
  <si>
    <t>ФАП п.Озерное</t>
  </si>
  <si>
    <t>ФАП п.Мирошкино</t>
  </si>
  <si>
    <t>ФАП п.Красное</t>
  </si>
  <si>
    <t>ФАП п.Советский</t>
  </si>
  <si>
    <t>ФАП п.Рубежинский</t>
  </si>
  <si>
    <t>ФАП п.Соболево</t>
  </si>
  <si>
    <t>ГБУЗ Переволоцкая РБ</t>
  </si>
  <si>
    <t>В- Кунакбайский ФАП</t>
  </si>
  <si>
    <t>Судаковский ФАП</t>
  </si>
  <si>
    <t>Краснопольский ФАП</t>
  </si>
  <si>
    <t>Радовский ФАП0,5</t>
  </si>
  <si>
    <t>Рычковский ФАП</t>
  </si>
  <si>
    <t>Суворовский ФАП</t>
  </si>
  <si>
    <t>Шуваловский ФАП</t>
  </si>
  <si>
    <t>Родничный ФАП</t>
  </si>
  <si>
    <t>Абрамовский ФАП</t>
  </si>
  <si>
    <t>Камышовский ФАП</t>
  </si>
  <si>
    <t>Сеннинский ФАП</t>
  </si>
  <si>
    <t>Алмалинский ФАП</t>
  </si>
  <si>
    <t>Алисовский ФАП</t>
  </si>
  <si>
    <t>Филипповский ФАП</t>
  </si>
  <si>
    <t>Кутлумбетовский ФАП</t>
  </si>
  <si>
    <t>Капитоновский ФАП</t>
  </si>
  <si>
    <t>Южный ФАП</t>
  </si>
  <si>
    <t>Япрынцевский ФАП</t>
  </si>
  <si>
    <t>Адамовский ФАП</t>
  </si>
  <si>
    <t>Садовый ФАП</t>
  </si>
  <si>
    <t>Мамалаевский ФАП</t>
  </si>
  <si>
    <t>Ю-Уральский ФАП</t>
  </si>
  <si>
    <t>II Зубочистенский ФАП</t>
  </si>
  <si>
    <t>Татищевский ФАП</t>
  </si>
  <si>
    <t>Кубанский ФАП</t>
  </si>
  <si>
    <t>Донецкий ФАП</t>
  </si>
  <si>
    <t>ГБУЗ Пономаревская РБ</t>
  </si>
  <si>
    <t>Бесединский</t>
  </si>
  <si>
    <t>НовоБогородский</t>
  </si>
  <si>
    <t>Кирсановский</t>
  </si>
  <si>
    <t>Алексеевский</t>
  </si>
  <si>
    <t>Максимовский</t>
  </si>
  <si>
    <t>Борисовский</t>
  </si>
  <si>
    <t>Романовский</t>
  </si>
  <si>
    <t>Нижне-Кузлинский</t>
  </si>
  <si>
    <t>Ефремово-Зыковский</t>
  </si>
  <si>
    <t>Ключевский</t>
  </si>
  <si>
    <t>Фадеевский</t>
  </si>
  <si>
    <t>Воздвиженский</t>
  </si>
  <si>
    <t>Дюсметьевский</t>
  </si>
  <si>
    <t>Равнинный</t>
  </si>
  <si>
    <t>Демский</t>
  </si>
  <si>
    <t>Наурузовский</t>
  </si>
  <si>
    <t>ГБУЗ Сакмарская РБ</t>
  </si>
  <si>
    <t xml:space="preserve">ФАП Петропавловский </t>
  </si>
  <si>
    <t>ФАП Степные огни</t>
  </si>
  <si>
    <t>ФАП Каменский</t>
  </si>
  <si>
    <t>ФАП Ереминский</t>
  </si>
  <si>
    <t>ФАП Ждановский</t>
  </si>
  <si>
    <t>ФАП Тимашевский</t>
  </si>
  <si>
    <t>ФАП Чапаевский</t>
  </si>
  <si>
    <t xml:space="preserve">ФАП Украинский </t>
  </si>
  <si>
    <t>ФАП Марьевский</t>
  </si>
  <si>
    <t>ФАП Белоусовский</t>
  </si>
  <si>
    <t>ФАП Верхние Чебеньки</t>
  </si>
  <si>
    <t>ФАП Архиповский</t>
  </si>
  <si>
    <t>ФАП Беловский</t>
  </si>
  <si>
    <t>ГБУЗ Саракташская РБ</t>
  </si>
  <si>
    <t>Новоселковский ФАП</t>
  </si>
  <si>
    <t>Аблязовский ФАП</t>
  </si>
  <si>
    <t>Татарский Саракташский ФАП</t>
  </si>
  <si>
    <t>Новогофаровский ФАП</t>
  </si>
  <si>
    <t>Нижнеаскаровский ФАП</t>
  </si>
  <si>
    <t>Кондуровский ФАП</t>
  </si>
  <si>
    <t>Изяк-Никитинский ФАП</t>
  </si>
  <si>
    <t>Покурлеевский Фап</t>
  </si>
  <si>
    <t>Студенецкий ФАП</t>
  </si>
  <si>
    <t>Андреевский ФАП</t>
  </si>
  <si>
    <t>Камышинский ФАП</t>
  </si>
  <si>
    <t>Карагузинский ФАП</t>
  </si>
  <si>
    <t>Кульчумовский ФАП</t>
  </si>
  <si>
    <t>Сунарчинский ФАП</t>
  </si>
  <si>
    <t>Биктимировский ФАП</t>
  </si>
  <si>
    <t>Надеждинский ФАП</t>
  </si>
  <si>
    <t>Старосокулакский ФАП</t>
  </si>
  <si>
    <t>Черноотрожский станционный ФАП</t>
  </si>
  <si>
    <t xml:space="preserve">Каировский ФАП </t>
  </si>
  <si>
    <t>Шишминский ФАП</t>
  </si>
  <si>
    <t>Александровский ФАП</t>
  </si>
  <si>
    <t>Островнинский ФАП</t>
  </si>
  <si>
    <t>Кабанкинский ФАП</t>
  </si>
  <si>
    <t>Новосокулакский ФАП</t>
  </si>
  <si>
    <t>Гавриловский ФАП</t>
  </si>
  <si>
    <t>2-Александровский ФАП</t>
  </si>
  <si>
    <t>Красногорский ФАП</t>
  </si>
  <si>
    <t>Спасский ФАП</t>
  </si>
  <si>
    <t>Никитинский ФАП</t>
  </si>
  <si>
    <t>ГБУЗ Светлинская РБ</t>
  </si>
  <si>
    <t>ФАП пос.Коскуль</t>
  </si>
  <si>
    <t>ФАП пос.Первомайский</t>
  </si>
  <si>
    <t>ФАП пос.Актюбинский</t>
  </si>
  <si>
    <t>ФАП пос.Степной</t>
  </si>
  <si>
    <t>ГБУЗ Северная РБ</t>
  </si>
  <si>
    <t>Ст.Веровасильевский ФАП</t>
  </si>
  <si>
    <t>Михеевский ФАП</t>
  </si>
  <si>
    <t>Камышлинский ФАП</t>
  </si>
  <si>
    <t>К.Яровский ФАП</t>
  </si>
  <si>
    <t>Жмакинский ФАП</t>
  </si>
  <si>
    <t>Новодомосейкинский ФАП</t>
  </si>
  <si>
    <t>Шабриновский ФАП</t>
  </si>
  <si>
    <t>Кабаевский ФАП</t>
  </si>
  <si>
    <t>Н.Челяевский</t>
  </si>
  <si>
    <t>Новоборискинский ФАП</t>
  </si>
  <si>
    <t>Трифоновский ФАП</t>
  </si>
  <si>
    <t>Октябрьский ФАП</t>
  </si>
  <si>
    <t>Ремчуговский ФАП</t>
  </si>
  <si>
    <t>М.Добринский ФАП</t>
  </si>
  <si>
    <t>Стародомосейкинский ФАП</t>
  </si>
  <si>
    <t>Большедорожный ФАП</t>
  </si>
  <si>
    <t>Тургайский ФАП</t>
  </si>
  <si>
    <t>Кряжлинский ФАП</t>
  </si>
  <si>
    <t>Секретарский ФАП</t>
  </si>
  <si>
    <t>Аксенкинский ФАП</t>
  </si>
  <si>
    <t>Староборискинский ФАП</t>
  </si>
  <si>
    <t>Бакаевский ФАП</t>
  </si>
  <si>
    <t>К.Васильевский ФАП</t>
  </si>
  <si>
    <t>Русскокандызский ФАП</t>
  </si>
  <si>
    <t>Соковский ФАП</t>
  </si>
  <si>
    <t>Сергушкинский ФАП</t>
  </si>
  <si>
    <t>ГБУЗ Ташлинская РБ</t>
  </si>
  <si>
    <t>Чернышовский ФАП</t>
  </si>
  <si>
    <t>Курташинский ФАП</t>
  </si>
  <si>
    <t>Мирошкинский ФАП</t>
  </si>
  <si>
    <t>Пустобаевский ФАП</t>
  </si>
  <si>
    <t>Чеботаревский ФАП</t>
  </si>
  <si>
    <t>Новосельновский ФАП</t>
  </si>
  <si>
    <t>Широковский ФАП</t>
  </si>
  <si>
    <t>Жигалинский ФАП</t>
  </si>
  <si>
    <t>Майский ФАП</t>
  </si>
  <si>
    <t>Иртекский ФАП</t>
  </si>
  <si>
    <t>Кузьминский ФАП</t>
  </si>
  <si>
    <t>Шумаевский ФАП</t>
  </si>
  <si>
    <t>Башировский ФАП</t>
  </si>
  <si>
    <t>Каменно-Имангуловский ФАП</t>
  </si>
  <si>
    <t>Шестаковский ФАП</t>
  </si>
  <si>
    <t>Луговской ФАП</t>
  </si>
  <si>
    <t>Кандалинцевский ФАП</t>
  </si>
  <si>
    <t>ФАП отделения № 2 п.Зерновой</t>
  </si>
  <si>
    <t>Буренинский ФАП</t>
  </si>
  <si>
    <t>Коммунарский ФАП</t>
  </si>
  <si>
    <t>Прокуроновский ФАП</t>
  </si>
  <si>
    <t>ФАП отделения № 1 п.Восходящий</t>
  </si>
  <si>
    <t>Ранневский ФАП</t>
  </si>
  <si>
    <t>Болдыревский ФАП</t>
  </si>
  <si>
    <t>ФАП отделения № 3 п.Солнечный</t>
  </si>
  <si>
    <t>Жирновский ФАП</t>
  </si>
  <si>
    <t>Зареченский ФАП</t>
  </si>
  <si>
    <t>Вязовский ФАП</t>
  </si>
  <si>
    <t>Чернояровский ФАП</t>
  </si>
  <si>
    <t>Новокаменский ФАП</t>
  </si>
  <si>
    <t>Бородинский ФАП</t>
  </si>
  <si>
    <t>Придолинный ФАП</t>
  </si>
  <si>
    <t>Трудовской ФАП</t>
  </si>
  <si>
    <t>Кинделинский ФАП</t>
  </si>
  <si>
    <t>ГБУЗ Тоцкая РБ</t>
  </si>
  <si>
    <t>ФАП с. Сайфутдиново</t>
  </si>
  <si>
    <t>ФАП с.Рябинный</t>
  </si>
  <si>
    <t>ФАП с. Амерханово</t>
  </si>
  <si>
    <t>ФАП с. Приютное</t>
  </si>
  <si>
    <t>ФАП п.Марковка</t>
  </si>
  <si>
    <t>ФАП с. Кызыл-Мечеть</t>
  </si>
  <si>
    <t>ФАП с.Саиновка</t>
  </si>
  <si>
    <t>ФАП с. Жидиловка</t>
  </si>
  <si>
    <t>ФАП с.Любимовка</t>
  </si>
  <si>
    <t>ФАП п. Задорожный</t>
  </si>
  <si>
    <t>ФАП с.Преображенка</t>
  </si>
  <si>
    <t>ФАП п. Ново-Васильевка</t>
  </si>
  <si>
    <t>ФАП п.Набережный</t>
  </si>
  <si>
    <t>ФАП с. Невежкино</t>
  </si>
  <si>
    <t>ФАП с.Ковыляевка</t>
  </si>
  <si>
    <t>ФАП с.Малая-Ремизёнка</t>
  </si>
  <si>
    <t>ФАП п. Молодёжный</t>
  </si>
  <si>
    <t>ФАП с. Павло-Антоновка</t>
  </si>
  <si>
    <t>ФАП с. Медведка</t>
  </si>
  <si>
    <t>ФАП п. Пристанционный</t>
  </si>
  <si>
    <t>ФАП с.Кирсановка</t>
  </si>
  <si>
    <t>ГБУЗ Тюльганская РБ</t>
  </si>
  <si>
    <t>Аустяновский ФАП</t>
  </si>
  <si>
    <t>Варваринский ФАП</t>
  </si>
  <si>
    <t>Стретенский ФАП</t>
  </si>
  <si>
    <t>Новосергиевский ФАП</t>
  </si>
  <si>
    <t>Калининский ФАП</t>
  </si>
  <si>
    <t>Рудненский ФАП</t>
  </si>
  <si>
    <t>Астрахановский ФАП</t>
  </si>
  <si>
    <t>Алмалинский  ФАП</t>
  </si>
  <si>
    <t>Ключевский ФАП</t>
  </si>
  <si>
    <t>Давлеткуловский ФАП</t>
  </si>
  <si>
    <t>Благовещенский ФАП</t>
  </si>
  <si>
    <t>Владимировский ФАП</t>
  </si>
  <si>
    <t>Екатеринославский ФАП</t>
  </si>
  <si>
    <t>Разномойский ФАП</t>
  </si>
  <si>
    <t>Репьевский ФАП</t>
  </si>
  <si>
    <t>Аллабердинсвкий ФАП</t>
  </si>
  <si>
    <t>Нововасильевский ФАП</t>
  </si>
  <si>
    <t>Городецкий ФАП</t>
  </si>
  <si>
    <t>ГБУЗ Шарлыкская РБ</t>
  </si>
  <si>
    <t>Перовский</t>
  </si>
  <si>
    <t xml:space="preserve">Колычевский </t>
  </si>
  <si>
    <t>Урнякский</t>
  </si>
  <si>
    <t>Рождественский</t>
  </si>
  <si>
    <t xml:space="preserve">Романовский </t>
  </si>
  <si>
    <t>Зиреклинский</t>
  </si>
  <si>
    <t>Зобовский</t>
  </si>
  <si>
    <t>Покровский</t>
  </si>
  <si>
    <t>Юзеевский</t>
  </si>
  <si>
    <t>Ялчкаевский</t>
  </si>
  <si>
    <t>Преображенский</t>
  </si>
  <si>
    <t>Зерклинский</t>
  </si>
  <si>
    <t>Парадеевский</t>
  </si>
  <si>
    <t xml:space="preserve">Слоновский </t>
  </si>
  <si>
    <t xml:space="preserve">Константиновский </t>
  </si>
  <si>
    <t>Титовский</t>
  </si>
  <si>
    <t>Ново-Никольский</t>
  </si>
  <si>
    <t>Илькульганский</t>
  </si>
  <si>
    <t>Дубровский</t>
  </si>
  <si>
    <t>Казанский</t>
  </si>
  <si>
    <t>Н-Архангеловский</t>
  </si>
  <si>
    <t>Мустафинский</t>
  </si>
  <si>
    <t>Кармальский</t>
  </si>
  <si>
    <t xml:space="preserve">Сарманайский </t>
  </si>
  <si>
    <t xml:space="preserve">Н-Мусинский </t>
  </si>
  <si>
    <t>Итого по всем ФАП</t>
  </si>
  <si>
    <t>* - размер финансового обеспечения на год по условиям,  действующим в текущем периоде</t>
  </si>
  <si>
    <t xml:space="preserve">** - размер финансового обеспечения на год с учетом изменений </t>
  </si>
  <si>
    <t>Приложение 2.9 
к Тарифному соглашению в системе ОМС Оренбургской области 
на 2020 год от " 30 " декабря  2019г.</t>
  </si>
  <si>
    <t>Численность обсл-го населения</t>
  </si>
  <si>
    <t>Коэффициенты дифференциации подушевого норматива и подушевые  нормативы финансового обеспечения амбулаторной помощи (ПНАi ) 
на 2020 год для МО-балансодержателей с 01.07.2020г.</t>
  </si>
  <si>
    <t>Пневмония, плеврит, другие болезни плевры (пневмония, вызванная вирусами (кроме вируса гриппа), COVID-19) после интенсивного этапа лечения</t>
  </si>
  <si>
    <t>Лекарственная терапия при злокачественных новообразованиях (кроме лимфоидной и кроветворной тканей), взрослые (уровень 4 подуровень 1)</t>
  </si>
  <si>
    <t>ds19.021.001</t>
  </si>
  <si>
    <t>ds19.021.002</t>
  </si>
  <si>
    <t>ds19.021.003</t>
  </si>
  <si>
    <t>ds19.021.004</t>
  </si>
  <si>
    <t>Лекарственная терапия при злокачественных новообразованиях (кроме лимфоидной и кроветворной тканей), взрослые (уровень 4 подуровень 2)</t>
  </si>
  <si>
    <t>Лекарственная терапия при злокачественных новообразованиях (кроме лимфоидной и кроветворной тканей), взрослые (уровень 4 подуровень 3)</t>
  </si>
  <si>
    <t>Лекарственная терапия при злокачественных новообразованиях (кроме лимфоидной и кроветворной тканей), взрослые (уровень 4 подуровень 4)</t>
  </si>
  <si>
    <t>ds19.022.001</t>
  </si>
  <si>
    <t>ds19.022.002</t>
  </si>
  <si>
    <t>ds19.022.003</t>
  </si>
  <si>
    <t>ds19.022.004</t>
  </si>
  <si>
    <t>Лекарственная терапия при злокачественных новообразованиях (кроме лимфоидной и кроветворной тканей), взрослые (уровень 5 подуровень 1)</t>
  </si>
  <si>
    <t>Лекарственная терапия при злокачественных новообразованиях (кроме лимфоидной и кроветворной тканей), взрослые (уровень 5 подуровень 2)</t>
  </si>
  <si>
    <t>Лекарственная терапия при злокачественных новообразованиях (кроме лимфоидной и кроветворной тканей), взрослые (уровень 5 подуровень 3)</t>
  </si>
  <si>
    <t>Лекарственная терапия при злокачественных новообразованиях (кроме лимфоидной и кроветворной тканей), взрослые (уровень 5 подуровень 4)</t>
  </si>
  <si>
    <t>ds19.023.001</t>
  </si>
  <si>
    <t>ds19.023.002</t>
  </si>
  <si>
    <t>ds19.023.003</t>
  </si>
  <si>
    <t>ds19.023.004</t>
  </si>
  <si>
    <t>Лекарственная терапия при злокачественных новообразованиях (кроме лимфоидной и кроветворной тканей), взрослые (уровень 6 подуровень 1)</t>
  </si>
  <si>
    <t>Лекарственная терапия при злокачественных новообразованиях (кроме лимфоидной и кроветворной тканей), взрослые (уровень 6 подуровень 2)</t>
  </si>
  <si>
    <t>Лекарственная терапия при злокачественных новообразованиях (кроме лимфоидной и кроветворной тканей), взрослые (уровень 6 подуровень 3)</t>
  </si>
  <si>
    <t>Лекарственная терапия при злокачественных новообразованиях (кроме лимфоидной и кроветворной тканей), взрослые (уровень 6 подуровень 4)</t>
  </si>
  <si>
    <t>ds19.024.001</t>
  </si>
  <si>
    <t>ds19.024.002</t>
  </si>
  <si>
    <t>ds19.024.003</t>
  </si>
  <si>
    <t>ds19.024.004</t>
  </si>
  <si>
    <t>ds19.025.001</t>
  </si>
  <si>
    <t>ds19.025.002</t>
  </si>
  <si>
    <t>ds19.025.003</t>
  </si>
  <si>
    <t>ds19.025.004</t>
  </si>
  <si>
    <t>ds19.026.001</t>
  </si>
  <si>
    <t>ds19.026.002</t>
  </si>
  <si>
    <t>ds19.026.003</t>
  </si>
  <si>
    <t>ds19.027.001</t>
  </si>
  <si>
    <t>ds19.027.002</t>
  </si>
  <si>
    <t>ds19.030.001</t>
  </si>
  <si>
    <t>ds19.030.002</t>
  </si>
  <si>
    <t>ds19.030.003</t>
  </si>
  <si>
    <t>ds19.031.001</t>
  </si>
  <si>
    <t>ds19.031.002</t>
  </si>
  <si>
    <t>ds19.031.003</t>
  </si>
  <si>
    <t>ds19.032.001</t>
  </si>
  <si>
    <t>ds19.032.002</t>
  </si>
  <si>
    <t>ds19.032.003</t>
  </si>
  <si>
    <t>Лекарственная терапия при злокачественных новообразованиях (кроме лимфоидной и кроветворной тканей), взрослые (уровень 7 подуровень 1)</t>
  </si>
  <si>
    <t>Лекарственная терапия при злокачественных новообразованиях (кроме лимфоидной и кроветворной тканей), взрослые (уровень 7 подуровень 2)</t>
  </si>
  <si>
    <t>Лекарственная терапия при злокачественных новообразованиях (кроме лимфоидной и кроветворной тканей), взрослые (уровень 7 подуровень 3)</t>
  </si>
  <si>
    <t>Лекарственная терапия при злокачественных новообразованиях (кроме лимфоидной и кроветворной тканей), взрослые (уровень 7 подуровень 4)</t>
  </si>
  <si>
    <t>Лекарственная терапия при злокачественных новообразованиях (кроме лимфоидной и кроветворной тканей), взрослые (уровень 8 подуровень 1)</t>
  </si>
  <si>
    <t>Лекарственная терапия при злокачественных новообразованиях (кроме лимфоидной и кроветворной тканей), взрослые (уровень 8 подуровень 2)</t>
  </si>
  <si>
    <t>Лекарственная терапия при злокачественных новообразованиях (кроме лимфоидной и кроветворной тканей), взрослые (уровень 8 подуровень 3)</t>
  </si>
  <si>
    <t>Лекарственная терапия при злокачественных новообразованиях (кроме лимфоидной и кроветворной тканей), взрослые (уровень 8 подуровень 4)</t>
  </si>
  <si>
    <t>Лекарственная терапия при злокачественных новообразованиях (кроме лимфоидной и кроветворной тканей), взрослые (уровень 9 подуровень 1)</t>
  </si>
  <si>
    <t>Лекарственная терапия при злокачественных новообразованиях (кроме лимфоидной и кроветворной тканей), взрослые (уровень 9 подуровень 2)</t>
  </si>
  <si>
    <t>Лекарственная терапия при злокачественных новообразованиях (кроме лимфоидной и кроветворной тканей), взрослые (уровень 9 подуровень 3)</t>
  </si>
  <si>
    <t>Лекарственная терапия при злокачественных новообразованиях (кроме лимфоидной и кроветворной тканей), взрослые (уровень 10 подуровень 1)</t>
  </si>
  <si>
    <t>Лекарственная терапия при злокачественных новообразованиях (кроме лимфоидной и кроветворной тканей), взрослые (уровень 10 подуровень 2)</t>
  </si>
  <si>
    <t>Лекарственная терапия при злокачественных новообразованиях (кроме лимфоидной и кроветворной тканей), взрослые (уровень 11 подуровень 1)</t>
  </si>
  <si>
    <t>Лекарственная терапия при злокачественных новообразованиях (кроме лимфоидной и кроветворной тканей), взрослые (уровень 11 подуровень 2)</t>
  </si>
  <si>
    <t>Лекарственная терапия при злокачественных новообразованиях (кроме лимфоидной и кроветворной тканей), взрослые (уровень 11 подуровень 3)</t>
  </si>
  <si>
    <t>Лекарственная терапия при злокачественных новообразованиях (кроме лимфоидной и кроветворной тканей), взрослые (уровень 12 подуровень 1)</t>
  </si>
  <si>
    <t>Лекарственная терапия при злокачественных новообразованиях (кроме лимфоидной и кроветворной тканей), взрослые (уровень 12 подуровень 2)</t>
  </si>
  <si>
    <t>Лекарственная терапия при злокачественных новообразованиях (кроме лимфоидной и кроветворной тканей), взрослые (уровень 12 подуровень 3)</t>
  </si>
  <si>
    <t>Лекарственная терапия при злокачественных новообразованиях (кроме лимфоидной и кроветворной тканей), взрослые (уровень 13 подуровень 1)</t>
  </si>
  <si>
    <t>Лекарственная терапия при злокачественных новообразованиях (кроме лимфоидной и кроветворной тканей), взрослые (уровень 13 подуровень 2)</t>
  </si>
  <si>
    <t>Лекарственная терапия при злокачественных новообразованиях (кроме лимфоидной и кроветворной тканей), взрослые (уровень 13 подуровень 3)</t>
  </si>
  <si>
    <t>5.44</t>
  </si>
  <si>
    <t>ds19.027.003</t>
  </si>
  <si>
    <t>Лекарственная терапия при злокачественных новообразованиях (кроме лимфоидной и кроветворной тканей), взрослые (уровень 10 подуровень 3)</t>
  </si>
  <si>
    <t>ds19.022.005</t>
  </si>
  <si>
    <t>Лекарственная терапия при злокачественных новообразованиях (кроме лимфоидной и кроветворной тканей), взрослые (уровень 5 подуровень 5)</t>
  </si>
  <si>
    <t>Приложение 8 
к Соглашению о внесении изменений 
и дополнений в Тарифноме соглашению 
в системе ОМС Оренбургской области 
на 2020 год от " 31 " июля 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</si>
</sst>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0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 Cyr"/>
      <charset val="204"/>
    </font>
    <font>
      <sz val="12"/>
      <name val="Times New Roman Cyr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5" fillId="0" borderId="0"/>
    <xf numFmtId="0" fontId="2" fillId="0" borderId="0"/>
    <xf numFmtId="0" fontId="1" fillId="0" borderId="0"/>
    <xf numFmtId="0" fontId="24" fillId="0" borderId="0"/>
    <xf numFmtId="0" fontId="2" fillId="0" borderId="0"/>
  </cellStyleXfs>
  <cellXfs count="269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/>
    <xf numFmtId="0" fontId="3" fillId="0" borderId="2" xfId="1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left" wrapText="1"/>
    </xf>
    <xf numFmtId="164" fontId="2" fillId="0" borderId="2" xfId="0" applyNumberFormat="1" applyFont="1" applyFill="1" applyBorder="1"/>
    <xf numFmtId="165" fontId="2" fillId="0" borderId="0" xfId="0" applyNumberFormat="1" applyFont="1" applyFill="1"/>
    <xf numFmtId="0" fontId="2" fillId="0" borderId="0" xfId="0" applyFont="1" applyFill="1" applyAlignment="1">
      <alignment vertical="center" wrapText="1"/>
    </xf>
    <xf numFmtId="164" fontId="2" fillId="0" borderId="0" xfId="0" applyNumberFormat="1" applyFont="1" applyFill="1"/>
    <xf numFmtId="0" fontId="2" fillId="0" borderId="2" xfId="0" applyFont="1" applyFill="1" applyBorder="1" applyAlignment="1">
      <alignment horizontal="center" wrapText="1"/>
    </xf>
    <xf numFmtId="4" fontId="2" fillId="0" borderId="2" xfId="0" applyNumberFormat="1" applyFont="1" applyFill="1" applyBorder="1"/>
    <xf numFmtId="2" fontId="2" fillId="0" borderId="2" xfId="0" applyNumberFormat="1" applyFont="1" applyFill="1" applyBorder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0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/>
    </xf>
    <xf numFmtId="2" fontId="13" fillId="0" borderId="2" xfId="0" applyNumberFormat="1" applyFont="1" applyFill="1" applyBorder="1" applyAlignment="1">
      <alignment vertical="center" wrapText="1"/>
    </xf>
    <xf numFmtId="2" fontId="17" fillId="0" borderId="2" xfId="0" applyNumberFormat="1" applyFont="1" applyFill="1" applyBorder="1" applyAlignment="1">
      <alignment horizontal="right" vertical="center" wrapText="1"/>
    </xf>
    <xf numFmtId="2" fontId="16" fillId="0" borderId="2" xfId="0" applyNumberFormat="1" applyFont="1" applyFill="1" applyBorder="1" applyAlignment="1">
      <alignment horizontal="right"/>
    </xf>
    <xf numFmtId="2" fontId="13" fillId="0" borderId="2" xfId="0" applyNumberFormat="1" applyFont="1" applyFill="1" applyBorder="1" applyAlignment="1">
      <alignment horizontal="right"/>
    </xf>
    <xf numFmtId="166" fontId="13" fillId="0" borderId="2" xfId="0" applyNumberFormat="1" applyFont="1" applyFill="1" applyBorder="1" applyAlignment="1">
      <alignment horizontal="right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2" fontId="0" fillId="0" borderId="0" xfId="0" applyNumberFormat="1" applyFill="1" applyAlignment="1">
      <alignment horizontal="left" vertical="center" wrapText="1"/>
    </xf>
    <xf numFmtId="4" fontId="2" fillId="0" borderId="0" xfId="0" applyNumberFormat="1" applyFont="1" applyFill="1" applyAlignment="1">
      <alignment horizontal="right" vertical="center" wrapText="1"/>
    </xf>
    <xf numFmtId="0" fontId="8" fillId="0" borderId="0" xfId="0" applyFont="1" applyFill="1" applyAlignment="1">
      <alignment vertical="center" wrapText="1"/>
    </xf>
    <xf numFmtId="0" fontId="18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5" fillId="0" borderId="0" xfId="0" applyFont="1" applyFill="1"/>
    <xf numFmtId="2" fontId="10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/>
    <xf numFmtId="2" fontId="5" fillId="0" borderId="0" xfId="0" applyNumberFormat="1" applyFont="1" applyFill="1" applyBorder="1" applyAlignment="1">
      <alignment horizontal="center" vertical="center" wrapText="1"/>
    </xf>
    <xf numFmtId="0" fontId="5" fillId="0" borderId="0" xfId="3" applyFont="1" applyFill="1"/>
    <xf numFmtId="0" fontId="5" fillId="0" borderId="0" xfId="3" applyFont="1" applyFill="1" applyAlignment="1">
      <alignment wrapText="1"/>
    </xf>
    <xf numFmtId="0" fontId="2" fillId="0" borderId="0" xfId="3" applyFont="1" applyFill="1" applyAlignment="1">
      <alignment horizontal="center" vertical="center" wrapText="1"/>
    </xf>
    <xf numFmtId="4" fontId="22" fillId="0" borderId="2" xfId="3" applyNumberFormat="1" applyFont="1" applyFill="1" applyBorder="1" applyAlignment="1">
      <alignment horizontal="center" vertical="center" wrapText="1"/>
    </xf>
    <xf numFmtId="0" fontId="23" fillId="0" borderId="7" xfId="3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wrapText="1"/>
    </xf>
    <xf numFmtId="4" fontId="13" fillId="0" borderId="7" xfId="4" applyNumberFormat="1" applyFont="1" applyFill="1" applyBorder="1"/>
    <xf numFmtId="0" fontId="13" fillId="0" borderId="0" xfId="3" applyFont="1" applyFill="1"/>
    <xf numFmtId="166" fontId="13" fillId="0" borderId="7" xfId="0" applyNumberFormat="1" applyFont="1" applyFill="1" applyBorder="1"/>
    <xf numFmtId="0" fontId="5" fillId="0" borderId="0" xfId="3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25" fillId="0" borderId="2" xfId="5" applyFont="1" applyFill="1" applyBorder="1" applyAlignment="1">
      <alignment horizontal="center" vertical="center" wrapText="1"/>
    </xf>
    <xf numFmtId="3" fontId="25" fillId="0" borderId="2" xfId="5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right" vertical="center" wrapText="1"/>
    </xf>
    <xf numFmtId="49" fontId="17" fillId="0" borderId="2" xfId="0" applyNumberFormat="1" applyFont="1" applyBorder="1" applyAlignment="1">
      <alignment vertical="center" wrapText="1"/>
    </xf>
    <xf numFmtId="49" fontId="5" fillId="0" borderId="0" xfId="0" applyNumberFormat="1" applyFont="1" applyFill="1" applyAlignment="1">
      <alignment vertical="center" wrapText="1"/>
    </xf>
    <xf numFmtId="0" fontId="2" fillId="0" borderId="0" xfId="3" applyFont="1" applyFill="1"/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/>
    <xf numFmtId="166" fontId="2" fillId="0" borderId="1" xfId="2" applyNumberFormat="1" applyFont="1" applyFill="1" applyBorder="1"/>
    <xf numFmtId="2" fontId="2" fillId="0" borderId="1" xfId="2" applyNumberFormat="1" applyFont="1" applyFill="1" applyBorder="1"/>
    <xf numFmtId="0" fontId="3" fillId="0" borderId="1" xfId="2" applyFont="1" applyFill="1" applyBorder="1" applyAlignment="1">
      <alignment horizontal="right"/>
    </xf>
    <xf numFmtId="3" fontId="2" fillId="0" borderId="1" xfId="2" applyNumberFormat="1" applyFont="1" applyBorder="1" applyAlignment="1">
      <alignment horizontal="right"/>
    </xf>
    <xf numFmtId="0" fontId="2" fillId="0" borderId="0" xfId="2" applyFont="1"/>
    <xf numFmtId="0" fontId="2" fillId="0" borderId="9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 wrapText="1"/>
    </xf>
    <xf numFmtId="3" fontId="2" fillId="0" borderId="5" xfId="2" applyNumberFormat="1" applyFont="1" applyFill="1" applyBorder="1" applyAlignment="1">
      <alignment horizontal="center" vertical="center" wrapText="1"/>
    </xf>
    <xf numFmtId="166" fontId="2" fillId="0" borderId="5" xfId="2" applyNumberFormat="1" applyFont="1" applyFill="1" applyBorder="1" applyAlignment="1">
      <alignment horizontal="center" vertical="center" wrapText="1"/>
    </xf>
    <xf numFmtId="2" fontId="2" fillId="0" borderId="5" xfId="2" applyNumberFormat="1" applyFont="1" applyFill="1" applyBorder="1" applyAlignment="1">
      <alignment horizontal="center" vertical="center" wrapText="1"/>
    </xf>
    <xf numFmtId="3" fontId="2" fillId="0" borderId="10" xfId="2" applyNumberFormat="1" applyFont="1" applyFill="1" applyBorder="1" applyAlignment="1">
      <alignment horizontal="center" vertical="center" wrapText="1"/>
    </xf>
    <xf numFmtId="3" fontId="2" fillId="0" borderId="5" xfId="2" applyNumberFormat="1" applyFont="1" applyBorder="1" applyAlignment="1">
      <alignment horizontal="center" vertical="center" wrapText="1"/>
    </xf>
    <xf numFmtId="1" fontId="26" fillId="0" borderId="7" xfId="2" applyNumberFormat="1" applyFont="1" applyFill="1" applyBorder="1" applyAlignment="1">
      <alignment horizontal="center" vertical="center"/>
    </xf>
    <xf numFmtId="2" fontId="26" fillId="0" borderId="2" xfId="2" applyNumberFormat="1" applyFont="1" applyFill="1" applyBorder="1"/>
    <xf numFmtId="2" fontId="26" fillId="0" borderId="2" xfId="2" applyNumberFormat="1" applyFont="1" applyFill="1" applyBorder="1" applyAlignment="1">
      <alignment horizontal="center"/>
    </xf>
    <xf numFmtId="3" fontId="2" fillId="0" borderId="5" xfId="2" applyNumberFormat="1" applyFont="1" applyFill="1" applyBorder="1" applyAlignment="1">
      <alignment vertical="center" wrapText="1"/>
    </xf>
    <xf numFmtId="166" fontId="2" fillId="0" borderId="5" xfId="2" applyNumberFormat="1" applyFont="1" applyFill="1" applyBorder="1" applyAlignment="1">
      <alignment vertical="center" wrapText="1"/>
    </xf>
    <xf numFmtId="2" fontId="2" fillId="0" borderId="5" xfId="2" applyNumberFormat="1" applyFont="1" applyFill="1" applyBorder="1" applyAlignment="1">
      <alignment vertical="center" wrapText="1"/>
    </xf>
    <xf numFmtId="3" fontId="26" fillId="0" borderId="2" xfId="2" applyNumberFormat="1" applyFont="1" applyBorder="1" applyAlignment="1">
      <alignment horizontal="right"/>
    </xf>
    <xf numFmtId="2" fontId="26" fillId="0" borderId="0" xfId="2" applyNumberFormat="1" applyFont="1"/>
    <xf numFmtId="1" fontId="2" fillId="0" borderId="7" xfId="2" applyNumberFormat="1" applyFont="1" applyFill="1" applyBorder="1" applyAlignment="1">
      <alignment horizontal="center" vertical="center"/>
    </xf>
    <xf numFmtId="2" fontId="2" fillId="0" borderId="2" xfId="2" applyNumberFormat="1" applyFont="1" applyFill="1" applyBorder="1"/>
    <xf numFmtId="49" fontId="2" fillId="0" borderId="2" xfId="6" applyNumberFormat="1" applyFont="1" applyFill="1" applyBorder="1" applyAlignment="1">
      <alignment horizontal="center" vertical="center"/>
    </xf>
    <xf numFmtId="166" fontId="2" fillId="0" borderId="2" xfId="6" applyNumberFormat="1" applyFont="1" applyFill="1" applyBorder="1" applyAlignment="1">
      <alignment horizontal="center" vertical="center"/>
    </xf>
    <xf numFmtId="2" fontId="2" fillId="0" borderId="2" xfId="6" applyNumberFormat="1" applyFont="1" applyFill="1" applyBorder="1" applyAlignment="1">
      <alignment horizontal="center" vertical="center"/>
    </xf>
    <xf numFmtId="3" fontId="2" fillId="0" borderId="6" xfId="2" applyNumberFormat="1" applyFont="1" applyFill="1" applyBorder="1"/>
    <xf numFmtId="3" fontId="27" fillId="0" borderId="2" xfId="2" applyNumberFormat="1" applyFont="1" applyBorder="1" applyAlignment="1">
      <alignment horizontal="right"/>
    </xf>
    <xf numFmtId="2" fontId="2" fillId="2" borderId="0" xfId="2" applyNumberFormat="1" applyFont="1" applyFill="1"/>
    <xf numFmtId="2" fontId="2" fillId="0" borderId="0" xfId="2" applyNumberFormat="1" applyFont="1" applyFill="1"/>
    <xf numFmtId="2" fontId="2" fillId="0" borderId="0" xfId="2" applyNumberFormat="1" applyFont="1"/>
    <xf numFmtId="1" fontId="26" fillId="0" borderId="2" xfId="2" applyNumberFormat="1" applyFont="1" applyFill="1" applyBorder="1" applyAlignment="1">
      <alignment horizontal="center"/>
    </xf>
    <xf numFmtId="166" fontId="2" fillId="0" borderId="0" xfId="2" applyNumberFormat="1" applyFont="1" applyFill="1"/>
    <xf numFmtId="1" fontId="27" fillId="0" borderId="7" xfId="2" applyNumberFormat="1" applyFont="1" applyFill="1" applyBorder="1" applyAlignment="1">
      <alignment horizontal="center" vertical="center"/>
    </xf>
    <xf numFmtId="2" fontId="2" fillId="0" borderId="2" xfId="2" applyNumberFormat="1" applyFont="1" applyFill="1" applyBorder="1" applyAlignment="1">
      <alignment horizontal="left" wrapText="1"/>
    </xf>
    <xf numFmtId="2" fontId="27" fillId="0" borderId="0" xfId="2" applyNumberFormat="1" applyFont="1" applyFill="1"/>
    <xf numFmtId="2" fontId="2" fillId="0" borderId="2" xfId="2" applyNumberFormat="1" applyFont="1" applyFill="1" applyBorder="1" applyAlignment="1">
      <alignment horizontal="left" vertical="center" wrapText="1"/>
    </xf>
    <xf numFmtId="2" fontId="27" fillId="0" borderId="2" xfId="2" applyNumberFormat="1" applyFont="1" applyFill="1" applyBorder="1" applyAlignment="1">
      <alignment horizontal="left" vertical="center" wrapText="1"/>
    </xf>
    <xf numFmtId="2" fontId="2" fillId="0" borderId="3" xfId="2" applyNumberFormat="1" applyFont="1" applyFill="1" applyBorder="1" applyAlignment="1">
      <alignment horizontal="left" vertical="center" wrapText="1"/>
    </xf>
    <xf numFmtId="2" fontId="2" fillId="0" borderId="11" xfId="2" applyNumberFormat="1" applyFont="1" applyFill="1" applyBorder="1" applyAlignment="1">
      <alignment horizontal="left" vertical="center" wrapText="1"/>
    </xf>
    <xf numFmtId="2" fontId="2" fillId="0" borderId="7" xfId="2" applyNumberFormat="1" applyFont="1" applyFill="1" applyBorder="1" applyAlignment="1">
      <alignment horizontal="left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1" fontId="26" fillId="0" borderId="2" xfId="2" applyNumberFormat="1" applyFont="1" applyFill="1" applyBorder="1" applyAlignment="1">
      <alignment horizontal="center" vertical="center"/>
    </xf>
    <xf numFmtId="1" fontId="2" fillId="0" borderId="12" xfId="2" applyNumberFormat="1" applyFont="1" applyFill="1" applyBorder="1" applyAlignment="1">
      <alignment horizontal="center" vertical="center"/>
    </xf>
    <xf numFmtId="2" fontId="2" fillId="0" borderId="3" xfId="2" applyNumberFormat="1" applyFont="1" applyFill="1" applyBorder="1" applyAlignment="1">
      <alignment vertical="top" wrapText="1"/>
    </xf>
    <xf numFmtId="2" fontId="2" fillId="0" borderId="2" xfId="2" applyNumberFormat="1" applyFont="1" applyFill="1" applyBorder="1" applyAlignment="1">
      <alignment vertical="top" wrapText="1"/>
    </xf>
    <xf numFmtId="2" fontId="2" fillId="0" borderId="3" xfId="2" applyNumberFormat="1" applyFont="1" applyFill="1" applyBorder="1"/>
    <xf numFmtId="2" fontId="2" fillId="0" borderId="2" xfId="2" applyNumberFormat="1" applyFont="1" applyFill="1" applyBorder="1" applyAlignment="1">
      <alignment horizontal="left"/>
    </xf>
    <xf numFmtId="2" fontId="2" fillId="0" borderId="3" xfId="2" applyNumberFormat="1" applyFont="1" applyFill="1" applyBorder="1" applyAlignment="1">
      <alignment horizontal="left"/>
    </xf>
    <xf numFmtId="1" fontId="2" fillId="0" borderId="2" xfId="2" applyNumberFormat="1" applyFont="1" applyFill="1" applyBorder="1" applyAlignment="1">
      <alignment horizontal="center" vertical="center"/>
    </xf>
    <xf numFmtId="2" fontId="27" fillId="0" borderId="2" xfId="2" applyNumberFormat="1" applyFont="1" applyFill="1" applyBorder="1"/>
    <xf numFmtId="2" fontId="27" fillId="0" borderId="0" xfId="2" applyNumberFormat="1" applyFont="1"/>
    <xf numFmtId="1" fontId="27" fillId="0" borderId="2" xfId="2" applyNumberFormat="1" applyFont="1" applyFill="1" applyBorder="1" applyAlignment="1">
      <alignment horizontal="center" vertical="center"/>
    </xf>
    <xf numFmtId="2" fontId="26" fillId="0" borderId="0" xfId="2" applyNumberFormat="1" applyFont="1" applyFill="1"/>
    <xf numFmtId="1" fontId="27" fillId="0" borderId="2" xfId="2" applyNumberFormat="1" applyFont="1" applyFill="1" applyBorder="1" applyAlignment="1">
      <alignment horizontal="center"/>
    </xf>
    <xf numFmtId="0" fontId="27" fillId="0" borderId="2" xfId="2" applyFont="1" applyFill="1" applyBorder="1" applyAlignment="1">
      <alignment horizontal="center"/>
    </xf>
    <xf numFmtId="0" fontId="27" fillId="0" borderId="2" xfId="2" applyFont="1" applyFill="1" applyBorder="1"/>
    <xf numFmtId="1" fontId="28" fillId="0" borderId="7" xfId="2" applyNumberFormat="1" applyFont="1" applyFill="1" applyBorder="1" applyAlignment="1">
      <alignment horizontal="center" vertical="center"/>
    </xf>
    <xf numFmtId="2" fontId="27" fillId="0" borderId="6" xfId="2" applyNumberFormat="1" applyFont="1" applyFill="1" applyBorder="1" applyAlignment="1">
      <alignment wrapText="1"/>
    </xf>
    <xf numFmtId="2" fontId="28" fillId="0" borderId="0" xfId="2" applyNumberFormat="1" applyFont="1"/>
    <xf numFmtId="2" fontId="28" fillId="0" borderId="0" xfId="2" applyNumberFormat="1" applyFont="1" applyFill="1"/>
    <xf numFmtId="1" fontId="27" fillId="0" borderId="6" xfId="2" applyNumberFormat="1" applyFont="1" applyFill="1" applyBorder="1" applyAlignment="1">
      <alignment horizontal="center" wrapText="1"/>
    </xf>
    <xf numFmtId="1" fontId="27" fillId="2" borderId="7" xfId="2" applyNumberFormat="1" applyFont="1" applyFill="1" applyBorder="1" applyAlignment="1">
      <alignment horizontal="center" vertical="center"/>
    </xf>
    <xf numFmtId="2" fontId="27" fillId="2" borderId="2" xfId="2" applyNumberFormat="1" applyFont="1" applyFill="1" applyBorder="1"/>
    <xf numFmtId="49" fontId="2" fillId="2" borderId="2" xfId="6" applyNumberFormat="1" applyFont="1" applyFill="1" applyBorder="1" applyAlignment="1">
      <alignment horizontal="center" vertical="center"/>
    </xf>
    <xf numFmtId="166" fontId="2" fillId="2" borderId="2" xfId="6" applyNumberFormat="1" applyFont="1" applyFill="1" applyBorder="1" applyAlignment="1">
      <alignment horizontal="center" vertical="center"/>
    </xf>
    <xf numFmtId="2" fontId="2" fillId="2" borderId="2" xfId="6" applyNumberFormat="1" applyFont="1" applyFill="1" applyBorder="1" applyAlignment="1">
      <alignment horizontal="center" vertical="center"/>
    </xf>
    <xf numFmtId="3" fontId="2" fillId="2" borderId="6" xfId="2" applyNumberFormat="1" applyFont="1" applyFill="1" applyBorder="1"/>
    <xf numFmtId="3" fontId="27" fillId="2" borderId="2" xfId="2" applyNumberFormat="1" applyFont="1" applyFill="1" applyBorder="1" applyAlignment="1">
      <alignment horizontal="right"/>
    </xf>
    <xf numFmtId="2" fontId="27" fillId="2" borderId="0" xfId="2" applyNumberFormat="1" applyFont="1" applyFill="1"/>
    <xf numFmtId="2" fontId="2" fillId="2" borderId="2" xfId="2" applyNumberFormat="1" applyFont="1" applyFill="1" applyBorder="1"/>
    <xf numFmtId="166" fontId="2" fillId="0" borderId="2" xfId="2" applyNumberFormat="1" applyFont="1" applyFill="1" applyBorder="1" applyAlignment="1">
      <alignment horizontal="center" vertical="center"/>
    </xf>
    <xf numFmtId="3" fontId="2" fillId="0" borderId="2" xfId="2" applyNumberFormat="1" applyFont="1" applyFill="1" applyBorder="1"/>
    <xf numFmtId="2" fontId="27" fillId="2" borderId="3" xfId="2" applyNumberFormat="1" applyFont="1" applyFill="1" applyBorder="1"/>
    <xf numFmtId="2" fontId="2" fillId="2" borderId="2" xfId="2" applyNumberFormat="1" applyFont="1" applyFill="1" applyBorder="1" applyAlignment="1">
      <alignment horizontal="left" vertical="center" wrapText="1"/>
    </xf>
    <xf numFmtId="49" fontId="2" fillId="0" borderId="3" xfId="6" applyNumberFormat="1" applyFont="1" applyFill="1" applyBorder="1" applyAlignment="1">
      <alignment horizontal="center" vertical="center"/>
    </xf>
    <xf numFmtId="166" fontId="2" fillId="0" borderId="3" xfId="6" applyNumberFormat="1" applyFont="1" applyFill="1" applyBorder="1" applyAlignment="1">
      <alignment horizontal="center" vertical="center"/>
    </xf>
    <xf numFmtId="2" fontId="2" fillId="0" borderId="3" xfId="6" applyNumberFormat="1" applyFont="1" applyFill="1" applyBorder="1" applyAlignment="1">
      <alignment horizontal="center" vertical="center"/>
    </xf>
    <xf numFmtId="3" fontId="2" fillId="0" borderId="13" xfId="2" applyNumberFormat="1" applyFont="1" applyFill="1" applyBorder="1"/>
    <xf numFmtId="1" fontId="26" fillId="0" borderId="6" xfId="2" applyNumberFormat="1" applyFont="1" applyFill="1" applyBorder="1" applyAlignment="1">
      <alignment horizontal="center" vertical="center"/>
    </xf>
    <xf numFmtId="166" fontId="2" fillId="0" borderId="2" xfId="2" applyNumberFormat="1" applyFont="1" applyFill="1" applyBorder="1"/>
    <xf numFmtId="1" fontId="27" fillId="2" borderId="2" xfId="2" applyNumberFormat="1" applyFont="1" applyFill="1" applyBorder="1" applyAlignment="1">
      <alignment horizontal="center"/>
    </xf>
    <xf numFmtId="1" fontId="2" fillId="0" borderId="5" xfId="2" applyNumberFormat="1" applyFont="1" applyFill="1" applyBorder="1" applyAlignment="1">
      <alignment horizontal="center" vertical="center"/>
    </xf>
    <xf numFmtId="0" fontId="27" fillId="0" borderId="7" xfId="2" applyFont="1" applyFill="1" applyBorder="1" applyAlignment="1">
      <alignment horizontal="center" vertical="center"/>
    </xf>
    <xf numFmtId="49" fontId="27" fillId="0" borderId="3" xfId="2" applyNumberFormat="1" applyFont="1" applyFill="1" applyBorder="1" applyAlignment="1"/>
    <xf numFmtId="0" fontId="27" fillId="0" borderId="0" xfId="2" applyFont="1" applyFill="1"/>
    <xf numFmtId="2" fontId="2" fillId="0" borderId="3" xfId="2" applyNumberFormat="1" applyFont="1" applyFill="1" applyBorder="1" applyAlignment="1">
      <alignment vertical="center"/>
    </xf>
    <xf numFmtId="0" fontId="2" fillId="0" borderId="3" xfId="2" applyFont="1" applyFill="1" applyBorder="1" applyAlignment="1">
      <alignment vertical="center" wrapText="1"/>
    </xf>
    <xf numFmtId="0" fontId="27" fillId="2" borderId="7" xfId="2" applyFont="1" applyFill="1" applyBorder="1" applyAlignment="1">
      <alignment horizontal="center" vertical="center"/>
    </xf>
    <xf numFmtId="2" fontId="2" fillId="2" borderId="13" xfId="2" applyNumberFormat="1" applyFont="1" applyFill="1" applyBorder="1" applyAlignment="1">
      <alignment vertical="center"/>
    </xf>
    <xf numFmtId="0" fontId="27" fillId="2" borderId="0" xfId="2" applyFont="1" applyFill="1"/>
    <xf numFmtId="2" fontId="2" fillId="0" borderId="6" xfId="2" applyNumberFormat="1" applyFont="1" applyFill="1" applyBorder="1" applyAlignment="1">
      <alignment vertical="center"/>
    </xf>
    <xf numFmtId="0" fontId="2" fillId="0" borderId="6" xfId="2" applyFont="1" applyFill="1" applyBorder="1" applyAlignment="1">
      <alignment vertical="center" wrapText="1"/>
    </xf>
    <xf numFmtId="49" fontId="27" fillId="0" borderId="6" xfId="2" applyNumberFormat="1" applyFont="1" applyFill="1" applyBorder="1" applyAlignment="1"/>
    <xf numFmtId="2" fontId="2" fillId="0" borderId="2" xfId="2" applyNumberFormat="1" applyFont="1" applyFill="1" applyBorder="1" applyAlignment="1">
      <alignment vertical="center"/>
    </xf>
    <xf numFmtId="49" fontId="27" fillId="0" borderId="2" xfId="2" applyNumberFormat="1" applyFont="1" applyFill="1" applyBorder="1" applyAlignment="1"/>
    <xf numFmtId="0" fontId="2" fillId="0" borderId="2" xfId="2" applyFont="1" applyFill="1" applyBorder="1" applyAlignment="1">
      <alignment vertical="center" wrapText="1"/>
    </xf>
    <xf numFmtId="2" fontId="2" fillId="0" borderId="2" xfId="2" applyNumberFormat="1" applyFont="1" applyFill="1" applyBorder="1" applyAlignment="1">
      <alignment vertical="center" wrapText="1"/>
    </xf>
    <xf numFmtId="0" fontId="2" fillId="2" borderId="7" xfId="2" applyFont="1" applyFill="1" applyBorder="1" applyAlignment="1">
      <alignment horizontal="center" vertical="center"/>
    </xf>
    <xf numFmtId="0" fontId="2" fillId="2" borderId="2" xfId="2" applyFont="1" applyFill="1" applyBorder="1"/>
    <xf numFmtId="0" fontId="2" fillId="2" borderId="0" xfId="2" applyFont="1" applyFill="1"/>
    <xf numFmtId="0" fontId="2" fillId="0" borderId="7" xfId="2" applyFont="1" applyFill="1" applyBorder="1" applyAlignment="1">
      <alignment horizontal="center" vertical="center"/>
    </xf>
    <xf numFmtId="0" fontId="2" fillId="0" borderId="2" xfId="2" applyFont="1" applyFill="1" applyBorder="1"/>
    <xf numFmtId="0" fontId="2" fillId="0" borderId="0" xfId="2" applyFont="1" applyFill="1"/>
    <xf numFmtId="1" fontId="2" fillId="0" borderId="2" xfId="2" applyNumberFormat="1" applyFont="1" applyFill="1" applyBorder="1" applyAlignment="1">
      <alignment horizontal="center"/>
    </xf>
    <xf numFmtId="1" fontId="27" fillId="0" borderId="5" xfId="2" applyNumberFormat="1" applyFont="1" applyFill="1" applyBorder="1" applyAlignment="1">
      <alignment horizontal="center" vertical="center"/>
    </xf>
    <xf numFmtId="2" fontId="27" fillId="0" borderId="2" xfId="3" applyNumberFormat="1" applyFont="1" applyBorder="1"/>
    <xf numFmtId="1" fontId="26" fillId="0" borderId="11" xfId="2" applyNumberFormat="1" applyFont="1" applyFill="1" applyBorder="1" applyAlignment="1">
      <alignment horizontal="center" vertical="center"/>
    </xf>
    <xf numFmtId="2" fontId="26" fillId="0" borderId="5" xfId="2" applyNumberFormat="1" applyFont="1" applyFill="1" applyBorder="1"/>
    <xf numFmtId="1" fontId="26" fillId="0" borderId="5" xfId="2" applyNumberFormat="1" applyFont="1" applyFill="1" applyBorder="1" applyAlignment="1">
      <alignment horizontal="center"/>
    </xf>
    <xf numFmtId="2" fontId="27" fillId="0" borderId="5" xfId="2" applyNumberFormat="1" applyFont="1" applyFill="1" applyBorder="1"/>
    <xf numFmtId="166" fontId="2" fillId="0" borderId="2" xfId="2" applyNumberFormat="1" applyFont="1" applyFill="1" applyBorder="1" applyAlignment="1">
      <alignment horizontal="center"/>
    </xf>
    <xf numFmtId="0" fontId="27" fillId="0" borderId="0" xfId="2" applyFont="1"/>
    <xf numFmtId="2" fontId="27" fillId="2" borderId="2" xfId="2" applyNumberFormat="1" applyFont="1" applyFill="1" applyBorder="1" applyAlignment="1">
      <alignment wrapText="1"/>
    </xf>
    <xf numFmtId="0" fontId="2" fillId="0" borderId="2" xfId="2" applyFont="1" applyFill="1" applyBorder="1" applyAlignment="1">
      <alignment horizontal="left"/>
    </xf>
    <xf numFmtId="0" fontId="28" fillId="0" borderId="0" xfId="2" applyFont="1"/>
    <xf numFmtId="0" fontId="28" fillId="0" borderId="0" xfId="2" applyFont="1" applyFill="1"/>
    <xf numFmtId="0" fontId="2" fillId="0" borderId="2" xfId="2" applyFont="1" applyFill="1" applyBorder="1" applyAlignment="1">
      <alignment horizontal="left" wrapText="1"/>
    </xf>
    <xf numFmtId="2" fontId="2" fillId="2" borderId="2" xfId="3" applyNumberFormat="1" applyFont="1" applyFill="1" applyBorder="1"/>
    <xf numFmtId="2" fontId="27" fillId="0" borderId="2" xfId="2" applyNumberFormat="1" applyFont="1" applyFill="1" applyBorder="1" applyAlignment="1">
      <alignment horizontal="left" vertical="center"/>
    </xf>
    <xf numFmtId="2" fontId="27" fillId="0" borderId="3" xfId="2" applyNumberFormat="1" applyFont="1" applyFill="1" applyBorder="1" applyAlignment="1">
      <alignment horizontal="left" vertical="center"/>
    </xf>
    <xf numFmtId="2" fontId="26" fillId="0" borderId="2" xfId="2" applyNumberFormat="1" applyFont="1" applyFill="1" applyBorder="1" applyAlignment="1">
      <alignment horizontal="center" vertical="center"/>
    </xf>
    <xf numFmtId="166" fontId="26" fillId="0" borderId="2" xfId="2" applyNumberFormat="1" applyFont="1" applyFill="1" applyBorder="1"/>
    <xf numFmtId="3" fontId="26" fillId="0" borderId="2" xfId="2" applyNumberFormat="1" applyFont="1" applyFill="1" applyBorder="1" applyAlignment="1">
      <alignment horizontal="right"/>
    </xf>
    <xf numFmtId="0" fontId="2" fillId="0" borderId="0" xfId="2" applyFont="1" applyFill="1" applyAlignment="1">
      <alignment horizontal="center" vertical="center"/>
    </xf>
    <xf numFmtId="3" fontId="26" fillId="0" borderId="0" xfId="2" applyNumberFormat="1" applyFont="1" applyFill="1" applyAlignment="1">
      <alignment horizontal="right"/>
    </xf>
    <xf numFmtId="3" fontId="2" fillId="0" borderId="0" xfId="2" applyNumberFormat="1" applyFont="1" applyAlignment="1">
      <alignment horizontal="right"/>
    </xf>
    <xf numFmtId="0" fontId="2" fillId="0" borderId="0" xfId="2" applyFont="1" applyFill="1" applyAlignment="1">
      <alignment horizontal="right"/>
    </xf>
    <xf numFmtId="49" fontId="2" fillId="0" borderId="5" xfId="6" applyNumberFormat="1" applyFont="1" applyFill="1" applyBorder="1" applyAlignment="1">
      <alignment horizontal="center" vertical="center"/>
    </xf>
    <xf numFmtId="166" fontId="2" fillId="0" borderId="5" xfId="6" applyNumberFormat="1" applyFont="1" applyFill="1" applyBorder="1" applyAlignment="1">
      <alignment horizontal="center" vertical="center"/>
    </xf>
    <xf numFmtId="2" fontId="2" fillId="0" borderId="5" xfId="6" applyNumberFormat="1" applyFont="1" applyFill="1" applyBorder="1" applyAlignment="1">
      <alignment horizontal="center" vertical="center"/>
    </xf>
    <xf numFmtId="3" fontId="2" fillId="0" borderId="14" xfId="2" applyNumberFormat="1" applyFont="1" applyFill="1" applyBorder="1"/>
    <xf numFmtId="3" fontId="27" fillId="0" borderId="2" xfId="2" applyNumberFormat="1" applyFont="1" applyFill="1" applyBorder="1" applyAlignment="1">
      <alignment horizontal="right"/>
    </xf>
    <xf numFmtId="2" fontId="17" fillId="0" borderId="2" xfId="0" applyNumberFormat="1" applyFont="1" applyFill="1" applyBorder="1" applyAlignment="1">
      <alignment vertical="center" wrapText="1"/>
    </xf>
    <xf numFmtId="2" fontId="17" fillId="0" borderId="6" xfId="0" applyNumberFormat="1" applyFont="1" applyFill="1" applyBorder="1" applyAlignment="1">
      <alignment vertical="center" wrapText="1"/>
    </xf>
    <xf numFmtId="2" fontId="17" fillId="0" borderId="2" xfId="0" applyNumberFormat="1" applyFont="1" applyFill="1" applyBorder="1" applyAlignment="1">
      <alignment horizontal="right"/>
    </xf>
    <xf numFmtId="166" fontId="17" fillId="0" borderId="2" xfId="0" applyNumberFormat="1" applyFont="1" applyFill="1" applyBorder="1" applyAlignment="1">
      <alignment horizontal="right"/>
    </xf>
    <xf numFmtId="49" fontId="17" fillId="0" borderId="2" xfId="0" applyNumberFormat="1" applyFont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/>
    </xf>
    <xf numFmtId="2" fontId="13" fillId="0" borderId="2" xfId="0" applyNumberFormat="1" applyFont="1" applyFill="1" applyBorder="1" applyAlignment="1">
      <alignment wrapText="1"/>
    </xf>
    <xf numFmtId="49" fontId="17" fillId="0" borderId="2" xfId="0" applyNumberFormat="1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3" applyFont="1" applyFill="1" applyAlignment="1">
      <alignment horizontal="right" vertical="center" wrapText="1"/>
    </xf>
    <xf numFmtId="0" fontId="7" fillId="0" borderId="0" xfId="3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/>
    </xf>
    <xf numFmtId="1" fontId="2" fillId="0" borderId="4" xfId="2" applyNumberFormat="1" applyFont="1" applyFill="1" applyBorder="1" applyAlignment="1">
      <alignment horizontal="center" vertical="center"/>
    </xf>
    <xf numFmtId="1" fontId="2" fillId="0" borderId="5" xfId="2" applyNumberFormat="1" applyFont="1" applyFill="1" applyBorder="1" applyAlignment="1">
      <alignment horizontal="center" vertical="center"/>
    </xf>
    <xf numFmtId="1" fontId="2" fillId="0" borderId="3" xfId="2" applyNumberFormat="1" applyFont="1" applyFill="1" applyBorder="1" applyAlignment="1">
      <alignment horizontal="center" vertical="center" wrapText="1"/>
    </xf>
    <xf numFmtId="1" fontId="2" fillId="0" borderId="4" xfId="2" applyNumberFormat="1" applyFont="1" applyFill="1" applyBorder="1" applyAlignment="1">
      <alignment horizontal="center" vertical="center" wrapText="1"/>
    </xf>
    <xf numFmtId="1" fontId="2" fillId="0" borderId="5" xfId="2" applyNumberFormat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center" vertical="center"/>
    </xf>
    <xf numFmtId="1" fontId="27" fillId="0" borderId="3" xfId="2" applyNumberFormat="1" applyFont="1" applyFill="1" applyBorder="1" applyAlignment="1">
      <alignment horizontal="center" vertical="center"/>
    </xf>
    <xf numFmtId="1" fontId="27" fillId="0" borderId="4" xfId="2" applyNumberFormat="1" applyFont="1" applyFill="1" applyBorder="1" applyAlignment="1">
      <alignment horizontal="center" vertical="center"/>
    </xf>
    <xf numFmtId="1" fontId="27" fillId="0" borderId="5" xfId="2" applyNumberFormat="1" applyFont="1" applyFill="1" applyBorder="1" applyAlignment="1">
      <alignment horizontal="center" vertical="center"/>
    </xf>
    <xf numFmtId="1" fontId="27" fillId="0" borderId="3" xfId="2" applyNumberFormat="1" applyFont="1" applyFill="1" applyBorder="1" applyAlignment="1">
      <alignment horizontal="center" vertical="center" wrapText="1"/>
    </xf>
    <xf numFmtId="1" fontId="27" fillId="0" borderId="4" xfId="2" applyNumberFormat="1" applyFont="1" applyFill="1" applyBorder="1" applyAlignment="1">
      <alignment horizontal="center" vertical="center" wrapText="1"/>
    </xf>
    <xf numFmtId="1" fontId="27" fillId="0" borderId="5" xfId="2" applyNumberFormat="1" applyFont="1" applyFill="1" applyBorder="1" applyAlignment="1">
      <alignment horizontal="center" vertical="center" wrapText="1"/>
    </xf>
    <xf numFmtId="1" fontId="27" fillId="0" borderId="2" xfId="2" applyNumberFormat="1" applyFont="1" applyFill="1" applyBorder="1" applyAlignment="1">
      <alignment horizontal="center" vertical="center"/>
    </xf>
    <xf numFmtId="1" fontId="27" fillId="2" borderId="4" xfId="2" applyNumberFormat="1" applyFont="1" applyFill="1" applyBorder="1" applyAlignment="1">
      <alignment horizontal="center" vertical="center"/>
    </xf>
    <xf numFmtId="1" fontId="27" fillId="2" borderId="5" xfId="2" applyNumberFormat="1" applyFont="1" applyFill="1" applyBorder="1" applyAlignment="1">
      <alignment horizontal="center" vertical="center"/>
    </xf>
    <xf numFmtId="1" fontId="27" fillId="2" borderId="3" xfId="2" applyNumberFormat="1" applyFont="1" applyFill="1" applyBorder="1" applyAlignment="1">
      <alignment horizontal="center" vertical="center"/>
    </xf>
    <xf numFmtId="0" fontId="2" fillId="0" borderId="0" xfId="3" applyFont="1" applyFill="1" applyAlignment="1">
      <alignment horizontal="left"/>
    </xf>
    <xf numFmtId="0" fontId="2" fillId="0" borderId="0" xfId="2" applyFont="1" applyFill="1" applyAlignment="1">
      <alignment horizontal="right" wrapText="1"/>
    </xf>
    <xf numFmtId="0" fontId="2" fillId="0" borderId="0" xfId="2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3"/>
    <cellStyle name="Обычный 3" xfId="2"/>
    <cellStyle name="Обычный 3 2" xfId="6"/>
    <cellStyle name="Обычный 9" xfId="4"/>
    <cellStyle name="Обычный_Доход по леч.диагност.услугам" xfId="5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Normal="100" zoomScaleSheetLayoutView="100" workbookViewId="0">
      <selection activeCell="I17" sqref="I17"/>
    </sheetView>
  </sheetViews>
  <sheetFormatPr defaultColWidth="9.140625" defaultRowHeight="12.75" x14ac:dyDescent="0.25"/>
  <cols>
    <col min="1" max="1" width="13.7109375" style="11" customWidth="1"/>
    <col min="2" max="2" width="77.42578125" style="23" customWidth="1"/>
    <col min="3" max="3" width="15.85546875" style="23" customWidth="1"/>
    <col min="4" max="16384" width="9.140625" style="23"/>
  </cols>
  <sheetData>
    <row r="1" spans="1:3" ht="68.25" customHeight="1" x14ac:dyDescent="0.25">
      <c r="B1" s="227" t="s">
        <v>234</v>
      </c>
      <c r="C1" s="227"/>
    </row>
    <row r="2" spans="1:3" ht="88.5" customHeight="1" x14ac:dyDescent="0.25">
      <c r="A2" s="228" t="s">
        <v>235</v>
      </c>
      <c r="B2" s="228"/>
      <c r="C2" s="228"/>
    </row>
    <row r="3" spans="1:3" ht="78.75" x14ac:dyDescent="0.25">
      <c r="A3" s="72" t="s">
        <v>217</v>
      </c>
      <c r="B3" s="74" t="s">
        <v>236</v>
      </c>
      <c r="C3" s="75" t="s">
        <v>237</v>
      </c>
    </row>
    <row r="4" spans="1:3" ht="38.25" customHeight="1" x14ac:dyDescent="0.25">
      <c r="A4" s="223" t="s">
        <v>247</v>
      </c>
      <c r="B4" s="76" t="s">
        <v>239</v>
      </c>
      <c r="C4" s="77">
        <v>496.32</v>
      </c>
    </row>
    <row r="5" spans="1:3" ht="36" customHeight="1" x14ac:dyDescent="0.25">
      <c r="A5" s="223"/>
      <c r="B5" s="76" t="s">
        <v>240</v>
      </c>
      <c r="C5" s="77">
        <v>945</v>
      </c>
    </row>
    <row r="6" spans="1:3" ht="35.25" customHeight="1" x14ac:dyDescent="0.25">
      <c r="A6" s="78" t="s">
        <v>241</v>
      </c>
      <c r="B6" s="76" t="s">
        <v>242</v>
      </c>
      <c r="C6" s="77">
        <v>272.19</v>
      </c>
    </row>
    <row r="7" spans="1:3" ht="35.25" customHeight="1" x14ac:dyDescent="0.25">
      <c r="A7" s="78" t="s">
        <v>243</v>
      </c>
      <c r="B7" s="76" t="s">
        <v>244</v>
      </c>
      <c r="C7" s="77">
        <v>272.19</v>
      </c>
    </row>
    <row r="8" spans="1:3" ht="36" customHeight="1" x14ac:dyDescent="0.25">
      <c r="A8" s="76" t="s">
        <v>245</v>
      </c>
      <c r="B8" s="76" t="s">
        <v>246</v>
      </c>
      <c r="C8" s="77">
        <v>318.66000000000003</v>
      </c>
    </row>
    <row r="9" spans="1:3" ht="15.75" x14ac:dyDescent="0.25">
      <c r="A9" s="224"/>
      <c r="B9" s="225"/>
      <c r="C9" s="226"/>
    </row>
    <row r="10" spans="1:3" ht="71.25" customHeight="1" x14ac:dyDescent="0.25">
      <c r="A10" s="228" t="s">
        <v>238</v>
      </c>
      <c r="B10" s="228"/>
      <c r="C10" s="228"/>
    </row>
    <row r="11" spans="1:3" ht="36.75" customHeight="1" x14ac:dyDescent="0.25">
      <c r="A11" s="223" t="s">
        <v>248</v>
      </c>
      <c r="B11" s="76" t="s">
        <v>239</v>
      </c>
      <c r="C11" s="77">
        <v>496.32</v>
      </c>
    </row>
    <row r="12" spans="1:3" ht="36" customHeight="1" x14ac:dyDescent="0.25">
      <c r="A12" s="223"/>
      <c r="B12" s="76" t="s">
        <v>240</v>
      </c>
      <c r="C12" s="77">
        <v>945</v>
      </c>
    </row>
    <row r="13" spans="1:3" ht="38.25" customHeight="1" x14ac:dyDescent="0.25">
      <c r="A13" s="78" t="s">
        <v>249</v>
      </c>
      <c r="B13" s="76" t="s">
        <v>242</v>
      </c>
      <c r="C13" s="77">
        <v>272.19</v>
      </c>
    </row>
    <row r="14" spans="1:3" ht="37.5" customHeight="1" x14ac:dyDescent="0.25">
      <c r="A14" s="78" t="s">
        <v>250</v>
      </c>
      <c r="B14" s="76" t="s">
        <v>244</v>
      </c>
      <c r="C14" s="77">
        <v>272.19</v>
      </c>
    </row>
    <row r="15" spans="1:3" ht="36" customHeight="1" x14ac:dyDescent="0.25">
      <c r="A15" s="220" t="s">
        <v>1181</v>
      </c>
      <c r="B15" s="76" t="s">
        <v>246</v>
      </c>
      <c r="C15" s="77">
        <v>318.66000000000003</v>
      </c>
    </row>
    <row r="16" spans="1:3" ht="15" x14ac:dyDescent="0.25">
      <c r="A16" s="79"/>
      <c r="B16" s="18"/>
      <c r="C16" s="18"/>
    </row>
    <row r="17" spans="1:3" ht="15" x14ac:dyDescent="0.25">
      <c r="A17" s="79"/>
      <c r="B17" s="18"/>
      <c r="C17" s="18"/>
    </row>
    <row r="18" spans="1:3" ht="15" x14ac:dyDescent="0.25">
      <c r="A18" s="79"/>
      <c r="B18" s="18"/>
      <c r="C18" s="18"/>
    </row>
    <row r="19" spans="1:3" ht="15" x14ac:dyDescent="0.25">
      <c r="A19" s="79"/>
      <c r="B19" s="18"/>
      <c r="C19" s="18"/>
    </row>
  </sheetData>
  <mergeCells count="6">
    <mergeCell ref="A11:A12"/>
    <mergeCell ref="A9:C9"/>
    <mergeCell ref="B1:C1"/>
    <mergeCell ref="A2:C2"/>
    <mergeCell ref="A10:C10"/>
    <mergeCell ref="A4:A5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view="pageBreakPreview" zoomScale="90" zoomScaleNormal="100" zoomScaleSheetLayoutView="90" workbookViewId="0">
      <pane ySplit="3" topLeftCell="A4" activePane="bottomLeft" state="frozen"/>
      <selection pane="bottomLeft" activeCell="E6" sqref="E6"/>
    </sheetView>
  </sheetViews>
  <sheetFormatPr defaultColWidth="8.85546875" defaultRowHeight="15" x14ac:dyDescent="0.2"/>
  <cols>
    <col min="1" max="1" width="6.28515625" style="61" customWidth="1"/>
    <col min="2" max="2" width="14.42578125" style="61" customWidth="1"/>
    <col min="3" max="3" width="74.7109375" style="62" customWidth="1"/>
    <col min="4" max="4" width="10.85546875" style="70" hidden="1" customWidth="1"/>
    <col min="5" max="5" width="11.42578125" style="70" customWidth="1"/>
    <col min="6" max="6" width="14.5703125" style="70" customWidth="1"/>
    <col min="7" max="16384" width="8.85546875" style="61"/>
  </cols>
  <sheetData>
    <row r="1" spans="1:6" ht="69.75" customHeight="1" x14ac:dyDescent="0.2">
      <c r="C1" s="235" t="s">
        <v>1186</v>
      </c>
      <c r="D1" s="235"/>
      <c r="E1" s="235"/>
      <c r="F1" s="235"/>
    </row>
    <row r="2" spans="1:6" s="63" customFormat="1" ht="39" customHeight="1" x14ac:dyDescent="0.25">
      <c r="A2" s="233" t="s">
        <v>229</v>
      </c>
      <c r="B2" s="233"/>
      <c r="C2" s="233"/>
      <c r="D2" s="233"/>
      <c r="E2" s="233"/>
      <c r="F2" s="234"/>
    </row>
    <row r="3" spans="1:6" s="63" customFormat="1" ht="36.75" customHeight="1" x14ac:dyDescent="0.25">
      <c r="A3" s="24" t="s">
        <v>154</v>
      </c>
      <c r="B3" s="24" t="s">
        <v>155</v>
      </c>
      <c r="C3" s="24" t="s">
        <v>225</v>
      </c>
      <c r="D3" s="64">
        <v>13561.27</v>
      </c>
      <c r="E3" s="65" t="s">
        <v>227</v>
      </c>
      <c r="F3" s="65" t="s">
        <v>228</v>
      </c>
    </row>
    <row r="4" spans="1:6" s="68" customFormat="1" ht="31.5" x14ac:dyDescent="0.25">
      <c r="A4" s="229">
        <v>63</v>
      </c>
      <c r="B4" s="71" t="s">
        <v>252</v>
      </c>
      <c r="C4" s="66" t="s">
        <v>251</v>
      </c>
      <c r="D4" s="59">
        <v>0.21</v>
      </c>
      <c r="E4" s="69">
        <v>1</v>
      </c>
      <c r="F4" s="67">
        <f>D4*$D$3*E4</f>
        <v>2847.87</v>
      </c>
    </row>
    <row r="5" spans="1:6" s="68" customFormat="1" ht="31.5" x14ac:dyDescent="0.25">
      <c r="A5" s="230"/>
      <c r="B5" s="71" t="s">
        <v>253</v>
      </c>
      <c r="C5" s="66" t="s">
        <v>268</v>
      </c>
      <c r="D5" s="59">
        <v>0.34</v>
      </c>
      <c r="E5" s="69">
        <v>1</v>
      </c>
      <c r="F5" s="67">
        <f t="shared" ref="F5:F19" si="0">D5*$D$3*E5</f>
        <v>4610.83</v>
      </c>
    </row>
    <row r="6" spans="1:6" s="68" customFormat="1" ht="31.5" x14ac:dyDescent="0.25">
      <c r="A6" s="230"/>
      <c r="B6" s="71" t="s">
        <v>254</v>
      </c>
      <c r="C6" s="66" t="s">
        <v>269</v>
      </c>
      <c r="D6" s="59">
        <v>0.54</v>
      </c>
      <c r="E6" s="69">
        <v>1</v>
      </c>
      <c r="F6" s="67">
        <f t="shared" si="0"/>
        <v>7323.09</v>
      </c>
    </row>
    <row r="7" spans="1:6" s="68" customFormat="1" ht="31.5" x14ac:dyDescent="0.25">
      <c r="A7" s="230"/>
      <c r="B7" s="71" t="s">
        <v>255</v>
      </c>
      <c r="C7" s="66" t="s">
        <v>270</v>
      </c>
      <c r="D7" s="59">
        <v>1.01</v>
      </c>
      <c r="E7" s="69">
        <v>1</v>
      </c>
      <c r="F7" s="67">
        <f t="shared" si="0"/>
        <v>13696.88</v>
      </c>
    </row>
    <row r="8" spans="1:6" s="68" customFormat="1" ht="31.5" x14ac:dyDescent="0.25">
      <c r="A8" s="230"/>
      <c r="B8" s="71" t="s">
        <v>256</v>
      </c>
      <c r="C8" s="66" t="s">
        <v>271</v>
      </c>
      <c r="D8" s="59">
        <v>1.79</v>
      </c>
      <c r="E8" s="69">
        <v>1</v>
      </c>
      <c r="F8" s="67">
        <f t="shared" si="0"/>
        <v>24274.67</v>
      </c>
    </row>
    <row r="9" spans="1:6" s="68" customFormat="1" ht="31.5" x14ac:dyDescent="0.25">
      <c r="A9" s="230"/>
      <c r="B9" s="71" t="s">
        <v>257</v>
      </c>
      <c r="C9" s="66" t="s">
        <v>272</v>
      </c>
      <c r="D9" s="59">
        <v>4.18</v>
      </c>
      <c r="E9" s="69">
        <v>1</v>
      </c>
      <c r="F9" s="67">
        <f t="shared" si="0"/>
        <v>56686.11</v>
      </c>
    </row>
    <row r="10" spans="1:6" s="68" customFormat="1" ht="31.5" x14ac:dyDescent="0.25">
      <c r="A10" s="229">
        <v>64</v>
      </c>
      <c r="B10" s="71" t="s">
        <v>258</v>
      </c>
      <c r="C10" s="66" t="s">
        <v>273</v>
      </c>
      <c r="D10" s="59">
        <v>0.54</v>
      </c>
      <c r="E10" s="69">
        <v>1</v>
      </c>
      <c r="F10" s="67">
        <f t="shared" si="0"/>
        <v>7323.09</v>
      </c>
    </row>
    <row r="11" spans="1:6" s="68" customFormat="1" ht="31.5" x14ac:dyDescent="0.25">
      <c r="A11" s="230"/>
      <c r="B11" s="71" t="s">
        <v>259</v>
      </c>
      <c r="C11" s="66" t="s">
        <v>274</v>
      </c>
      <c r="D11" s="59">
        <v>1.31</v>
      </c>
      <c r="E11" s="69">
        <v>1</v>
      </c>
      <c r="F11" s="67">
        <f t="shared" si="0"/>
        <v>17765.259999999998</v>
      </c>
    </row>
    <row r="12" spans="1:6" s="68" customFormat="1" ht="31.5" x14ac:dyDescent="0.25">
      <c r="A12" s="230"/>
      <c r="B12" s="71" t="s">
        <v>260</v>
      </c>
      <c r="C12" s="66" t="s">
        <v>275</v>
      </c>
      <c r="D12" s="59">
        <v>2.54</v>
      </c>
      <c r="E12" s="69">
        <v>1</v>
      </c>
      <c r="F12" s="67">
        <f t="shared" si="0"/>
        <v>34445.629999999997</v>
      </c>
    </row>
    <row r="13" spans="1:6" s="68" customFormat="1" ht="31.5" x14ac:dyDescent="0.25">
      <c r="A13" s="230"/>
      <c r="B13" s="71" t="s">
        <v>261</v>
      </c>
      <c r="C13" s="66" t="s">
        <v>276</v>
      </c>
      <c r="D13" s="59">
        <v>3.4</v>
      </c>
      <c r="E13" s="69">
        <v>1</v>
      </c>
      <c r="F13" s="67">
        <f t="shared" si="0"/>
        <v>46108.32</v>
      </c>
    </row>
    <row r="14" spans="1:6" s="68" customFormat="1" ht="31.5" x14ac:dyDescent="0.25">
      <c r="A14" s="230"/>
      <c r="B14" s="71" t="s">
        <v>262</v>
      </c>
      <c r="C14" s="66" t="s">
        <v>277</v>
      </c>
      <c r="D14" s="59">
        <v>5.39</v>
      </c>
      <c r="E14" s="69">
        <v>1</v>
      </c>
      <c r="F14" s="67">
        <f t="shared" si="0"/>
        <v>73095.25</v>
      </c>
    </row>
    <row r="15" spans="1:6" s="68" customFormat="1" ht="31.5" x14ac:dyDescent="0.25">
      <c r="A15" s="230"/>
      <c r="B15" s="71" t="s">
        <v>263</v>
      </c>
      <c r="C15" s="66" t="s">
        <v>278</v>
      </c>
      <c r="D15" s="59">
        <v>8.49</v>
      </c>
      <c r="E15" s="69">
        <v>1</v>
      </c>
      <c r="F15" s="67">
        <f t="shared" si="0"/>
        <v>115135.18</v>
      </c>
    </row>
    <row r="16" spans="1:6" s="68" customFormat="1" ht="31.5" x14ac:dyDescent="0.25">
      <c r="A16" s="232">
        <v>65</v>
      </c>
      <c r="B16" s="73" t="s">
        <v>264</v>
      </c>
      <c r="C16" s="66" t="s">
        <v>279</v>
      </c>
      <c r="D16" s="59">
        <v>1.21</v>
      </c>
      <c r="E16" s="69">
        <v>1</v>
      </c>
      <c r="F16" s="67">
        <f t="shared" si="0"/>
        <v>16409.14</v>
      </c>
    </row>
    <row r="17" spans="1:6" ht="31.5" x14ac:dyDescent="0.25">
      <c r="A17" s="232"/>
      <c r="B17" s="73" t="s">
        <v>265</v>
      </c>
      <c r="C17" s="66" t="s">
        <v>280</v>
      </c>
      <c r="D17" s="59">
        <v>2.8</v>
      </c>
      <c r="E17" s="69">
        <v>1</v>
      </c>
      <c r="F17" s="67">
        <f t="shared" si="0"/>
        <v>37971.56</v>
      </c>
    </row>
    <row r="18" spans="1:6" ht="31.5" x14ac:dyDescent="0.25">
      <c r="A18" s="232"/>
      <c r="B18" s="73" t="s">
        <v>266</v>
      </c>
      <c r="C18" s="66" t="s">
        <v>281</v>
      </c>
      <c r="D18" s="59">
        <v>3.99</v>
      </c>
      <c r="E18" s="69">
        <v>1</v>
      </c>
      <c r="F18" s="67">
        <f t="shared" si="0"/>
        <v>54109.47</v>
      </c>
    </row>
    <row r="19" spans="1:6" ht="31.5" x14ac:dyDescent="0.25">
      <c r="A19" s="232"/>
      <c r="B19" s="73" t="s">
        <v>267</v>
      </c>
      <c r="C19" s="66" t="s">
        <v>282</v>
      </c>
      <c r="D19" s="59">
        <v>7.58</v>
      </c>
      <c r="E19" s="69">
        <v>1</v>
      </c>
      <c r="F19" s="67">
        <f t="shared" si="0"/>
        <v>102794.43</v>
      </c>
    </row>
    <row r="20" spans="1:6" ht="31.5" x14ac:dyDescent="0.25">
      <c r="A20" s="229">
        <v>66</v>
      </c>
      <c r="B20" s="221" t="s">
        <v>1114</v>
      </c>
      <c r="C20" s="222" t="s">
        <v>1113</v>
      </c>
      <c r="D20" s="59">
        <v>1.86</v>
      </c>
      <c r="E20" s="69">
        <v>1</v>
      </c>
      <c r="F20" s="67">
        <f t="shared" ref="F20:F55" si="1">D20*$D$3*E20</f>
        <v>25223.96</v>
      </c>
    </row>
    <row r="21" spans="1:6" ht="31.5" x14ac:dyDescent="0.25">
      <c r="A21" s="230"/>
      <c r="B21" s="221" t="s">
        <v>1115</v>
      </c>
      <c r="C21" s="222" t="s">
        <v>1118</v>
      </c>
      <c r="D21" s="59">
        <v>3.11</v>
      </c>
      <c r="E21" s="69">
        <v>1</v>
      </c>
      <c r="F21" s="67">
        <f t="shared" si="1"/>
        <v>42175.55</v>
      </c>
    </row>
    <row r="22" spans="1:6" ht="31.5" x14ac:dyDescent="0.25">
      <c r="A22" s="230"/>
      <c r="B22" s="221" t="s">
        <v>1116</v>
      </c>
      <c r="C22" s="222" t="s">
        <v>1119</v>
      </c>
      <c r="D22" s="59">
        <v>5.66</v>
      </c>
      <c r="E22" s="69">
        <v>1</v>
      </c>
      <c r="F22" s="67">
        <f t="shared" si="1"/>
        <v>76756.789999999994</v>
      </c>
    </row>
    <row r="23" spans="1:6" ht="31.5" x14ac:dyDescent="0.25">
      <c r="A23" s="231"/>
      <c r="B23" s="221" t="s">
        <v>1117</v>
      </c>
      <c r="C23" s="222" t="s">
        <v>1120</v>
      </c>
      <c r="D23" s="59">
        <v>8.5299999999999994</v>
      </c>
      <c r="E23" s="69">
        <v>1</v>
      </c>
      <c r="F23" s="67">
        <f t="shared" si="1"/>
        <v>115677.63</v>
      </c>
    </row>
    <row r="24" spans="1:6" ht="31.5" x14ac:dyDescent="0.25">
      <c r="A24" s="229">
        <v>67</v>
      </c>
      <c r="B24" s="221" t="s">
        <v>1121</v>
      </c>
      <c r="C24" s="222" t="s">
        <v>1125</v>
      </c>
      <c r="D24" s="59">
        <v>2.67</v>
      </c>
      <c r="E24" s="69">
        <v>1</v>
      </c>
      <c r="F24" s="67">
        <f t="shared" si="1"/>
        <v>36208.589999999997</v>
      </c>
    </row>
    <row r="25" spans="1:6" ht="31.5" x14ac:dyDescent="0.25">
      <c r="A25" s="230"/>
      <c r="B25" s="221" t="s">
        <v>1122</v>
      </c>
      <c r="C25" s="222" t="s">
        <v>1126</v>
      </c>
      <c r="D25" s="59">
        <v>4.26</v>
      </c>
      <c r="E25" s="69">
        <v>1</v>
      </c>
      <c r="F25" s="67">
        <f t="shared" si="1"/>
        <v>57771.01</v>
      </c>
    </row>
    <row r="26" spans="1:6" ht="31.5" x14ac:dyDescent="0.25">
      <c r="A26" s="230"/>
      <c r="B26" s="221" t="s">
        <v>1123</v>
      </c>
      <c r="C26" s="222" t="s">
        <v>1127</v>
      </c>
      <c r="D26" s="59">
        <v>6.5</v>
      </c>
      <c r="E26" s="69">
        <v>1</v>
      </c>
      <c r="F26" s="67">
        <f t="shared" si="1"/>
        <v>88148.26</v>
      </c>
    </row>
    <row r="27" spans="1:6" ht="31.5" x14ac:dyDescent="0.25">
      <c r="A27" s="230"/>
      <c r="B27" s="221" t="s">
        <v>1124</v>
      </c>
      <c r="C27" s="222" t="s">
        <v>1128</v>
      </c>
      <c r="D27" s="59">
        <v>7.8</v>
      </c>
      <c r="E27" s="69">
        <v>1</v>
      </c>
      <c r="F27" s="67">
        <f t="shared" si="1"/>
        <v>105777.91</v>
      </c>
    </row>
    <row r="28" spans="1:6" ht="31.5" x14ac:dyDescent="0.25">
      <c r="A28" s="231"/>
      <c r="B28" s="221" t="s">
        <v>1184</v>
      </c>
      <c r="C28" s="222" t="s">
        <v>1185</v>
      </c>
      <c r="D28" s="59">
        <v>10.51</v>
      </c>
      <c r="E28" s="69">
        <v>1</v>
      </c>
      <c r="F28" s="67">
        <f t="shared" si="1"/>
        <v>142528.95000000001</v>
      </c>
    </row>
    <row r="29" spans="1:6" ht="31.5" x14ac:dyDescent="0.25">
      <c r="A29" s="229">
        <v>68</v>
      </c>
      <c r="B29" s="221" t="s">
        <v>1129</v>
      </c>
      <c r="C29" s="222" t="s">
        <v>1133</v>
      </c>
      <c r="D29" s="59">
        <v>3.83</v>
      </c>
      <c r="E29" s="69">
        <v>1</v>
      </c>
      <c r="F29" s="67">
        <f t="shared" si="1"/>
        <v>51939.66</v>
      </c>
    </row>
    <row r="30" spans="1:6" ht="31.5" x14ac:dyDescent="0.25">
      <c r="A30" s="230"/>
      <c r="B30" s="221" t="s">
        <v>1130</v>
      </c>
      <c r="C30" s="222" t="s">
        <v>1134</v>
      </c>
      <c r="D30" s="59">
        <v>8.7100000000000009</v>
      </c>
      <c r="E30" s="69">
        <v>1</v>
      </c>
      <c r="F30" s="67">
        <f t="shared" si="1"/>
        <v>118118.66</v>
      </c>
    </row>
    <row r="31" spans="1:6" ht="31.5" x14ac:dyDescent="0.25">
      <c r="A31" s="230"/>
      <c r="B31" s="221" t="s">
        <v>1131</v>
      </c>
      <c r="C31" s="222" t="s">
        <v>1135</v>
      </c>
      <c r="D31" s="59">
        <v>11.82</v>
      </c>
      <c r="E31" s="69">
        <v>1</v>
      </c>
      <c r="F31" s="67">
        <f t="shared" si="1"/>
        <v>160294.21</v>
      </c>
    </row>
    <row r="32" spans="1:6" ht="31.5" x14ac:dyDescent="0.25">
      <c r="A32" s="230"/>
      <c r="B32" s="221" t="s">
        <v>1132</v>
      </c>
      <c r="C32" s="222" t="s">
        <v>1136</v>
      </c>
      <c r="D32" s="59">
        <v>14.5</v>
      </c>
      <c r="E32" s="69">
        <v>1</v>
      </c>
      <c r="F32" s="67">
        <f t="shared" si="1"/>
        <v>196638.42</v>
      </c>
    </row>
    <row r="33" spans="1:6" ht="31.5" x14ac:dyDescent="0.25">
      <c r="A33" s="229">
        <v>69</v>
      </c>
      <c r="B33" s="221" t="s">
        <v>1137</v>
      </c>
      <c r="C33" s="222" t="s">
        <v>1159</v>
      </c>
      <c r="D33" s="59">
        <v>5.0599999999999996</v>
      </c>
      <c r="E33" s="69">
        <v>1</v>
      </c>
      <c r="F33" s="67">
        <f t="shared" si="1"/>
        <v>68620.03</v>
      </c>
    </row>
    <row r="34" spans="1:6" ht="31.5" x14ac:dyDescent="0.25">
      <c r="A34" s="230"/>
      <c r="B34" s="221" t="s">
        <v>1138</v>
      </c>
      <c r="C34" s="222" t="s">
        <v>1160</v>
      </c>
      <c r="D34" s="59">
        <v>9.27</v>
      </c>
      <c r="E34" s="69">
        <v>1</v>
      </c>
      <c r="F34" s="67">
        <f t="shared" si="1"/>
        <v>125712.97</v>
      </c>
    </row>
    <row r="35" spans="1:6" ht="31.5" x14ac:dyDescent="0.25">
      <c r="A35" s="230"/>
      <c r="B35" s="221" t="s">
        <v>1139</v>
      </c>
      <c r="C35" s="222" t="s">
        <v>1161</v>
      </c>
      <c r="D35" s="59">
        <v>13.08</v>
      </c>
      <c r="E35" s="69">
        <v>1</v>
      </c>
      <c r="F35" s="67">
        <f t="shared" si="1"/>
        <v>177381.41</v>
      </c>
    </row>
    <row r="36" spans="1:6" ht="31.5" x14ac:dyDescent="0.25">
      <c r="A36" s="231"/>
      <c r="B36" s="221" t="s">
        <v>1140</v>
      </c>
      <c r="C36" s="222" t="s">
        <v>1162</v>
      </c>
      <c r="D36" s="59">
        <v>15.39</v>
      </c>
      <c r="E36" s="69">
        <v>1</v>
      </c>
      <c r="F36" s="67">
        <f t="shared" si="1"/>
        <v>208707.95</v>
      </c>
    </row>
    <row r="37" spans="1:6" ht="31.5" x14ac:dyDescent="0.25">
      <c r="A37" s="229">
        <v>70</v>
      </c>
      <c r="B37" s="221" t="s">
        <v>1141</v>
      </c>
      <c r="C37" s="222" t="s">
        <v>1163</v>
      </c>
      <c r="D37" s="59">
        <v>6.63</v>
      </c>
      <c r="E37" s="69">
        <v>1</v>
      </c>
      <c r="F37" s="67">
        <f t="shared" si="1"/>
        <v>89911.22</v>
      </c>
    </row>
    <row r="38" spans="1:6" ht="31.5" x14ac:dyDescent="0.25">
      <c r="A38" s="230"/>
      <c r="B38" s="221" t="s">
        <v>1142</v>
      </c>
      <c r="C38" s="222" t="s">
        <v>1164</v>
      </c>
      <c r="D38" s="59">
        <v>12.59</v>
      </c>
      <c r="E38" s="69">
        <v>1</v>
      </c>
      <c r="F38" s="67">
        <f t="shared" si="1"/>
        <v>170736.39</v>
      </c>
    </row>
    <row r="39" spans="1:6" ht="31.5" x14ac:dyDescent="0.25">
      <c r="A39" s="230"/>
      <c r="B39" s="221" t="s">
        <v>1143</v>
      </c>
      <c r="C39" s="222" t="s">
        <v>1165</v>
      </c>
      <c r="D39" s="59">
        <v>15.5</v>
      </c>
      <c r="E39" s="69">
        <v>1</v>
      </c>
      <c r="F39" s="67">
        <f t="shared" si="1"/>
        <v>210199.69</v>
      </c>
    </row>
    <row r="40" spans="1:6" ht="31.5" x14ac:dyDescent="0.25">
      <c r="A40" s="231"/>
      <c r="B40" s="221" t="s">
        <v>1144</v>
      </c>
      <c r="C40" s="222" t="s">
        <v>1166</v>
      </c>
      <c r="D40" s="59">
        <v>18.41</v>
      </c>
      <c r="E40" s="69">
        <v>1</v>
      </c>
      <c r="F40" s="67">
        <f t="shared" si="1"/>
        <v>249662.98</v>
      </c>
    </row>
    <row r="41" spans="1:6" ht="31.5" x14ac:dyDescent="0.25">
      <c r="A41" s="229">
        <v>71</v>
      </c>
      <c r="B41" s="221" t="s">
        <v>1145</v>
      </c>
      <c r="C41" s="222" t="s">
        <v>1167</v>
      </c>
      <c r="D41" s="59">
        <v>9.8000000000000007</v>
      </c>
      <c r="E41" s="69">
        <v>1</v>
      </c>
      <c r="F41" s="67">
        <f t="shared" si="1"/>
        <v>132900.45000000001</v>
      </c>
    </row>
    <row r="42" spans="1:6" ht="31.5" x14ac:dyDescent="0.25">
      <c r="A42" s="230"/>
      <c r="B42" s="221" t="s">
        <v>1146</v>
      </c>
      <c r="C42" s="222" t="s">
        <v>1168</v>
      </c>
      <c r="D42" s="59">
        <v>17.670000000000002</v>
      </c>
      <c r="E42" s="69">
        <v>1</v>
      </c>
      <c r="F42" s="67">
        <f t="shared" si="1"/>
        <v>239627.64</v>
      </c>
    </row>
    <row r="43" spans="1:6" ht="31.5" x14ac:dyDescent="0.25">
      <c r="A43" s="231"/>
      <c r="B43" s="221" t="s">
        <v>1147</v>
      </c>
      <c r="C43" s="222" t="s">
        <v>1169</v>
      </c>
      <c r="D43" s="59">
        <v>20.100000000000001</v>
      </c>
      <c r="E43" s="69">
        <v>1</v>
      </c>
      <c r="F43" s="67">
        <f t="shared" si="1"/>
        <v>272581.53000000003</v>
      </c>
    </row>
    <row r="44" spans="1:6" ht="37.5" customHeight="1" x14ac:dyDescent="0.25">
      <c r="A44" s="229">
        <v>72</v>
      </c>
      <c r="B44" s="221" t="s">
        <v>1148</v>
      </c>
      <c r="C44" s="222" t="s">
        <v>1170</v>
      </c>
      <c r="D44" s="59">
        <v>9.48</v>
      </c>
      <c r="E44" s="69">
        <v>1</v>
      </c>
      <c r="F44" s="67">
        <f t="shared" si="1"/>
        <v>128560.84</v>
      </c>
    </row>
    <row r="45" spans="1:6" ht="35.25" customHeight="1" x14ac:dyDescent="0.25">
      <c r="A45" s="230"/>
      <c r="B45" s="221" t="s">
        <v>1149</v>
      </c>
      <c r="C45" s="222" t="s">
        <v>1171</v>
      </c>
      <c r="D45" s="59">
        <v>19.28</v>
      </c>
      <c r="E45" s="69">
        <v>1</v>
      </c>
      <c r="F45" s="67">
        <f t="shared" si="1"/>
        <v>261461.29</v>
      </c>
    </row>
    <row r="46" spans="1:6" ht="36.75" customHeight="1" x14ac:dyDescent="0.25">
      <c r="A46" s="231"/>
      <c r="B46" s="221" t="s">
        <v>1182</v>
      </c>
      <c r="C46" s="222" t="s">
        <v>1183</v>
      </c>
      <c r="D46" s="59">
        <v>21.73</v>
      </c>
      <c r="E46" s="69">
        <v>1</v>
      </c>
      <c r="F46" s="67">
        <f t="shared" si="1"/>
        <v>294686.40000000002</v>
      </c>
    </row>
    <row r="47" spans="1:6" ht="30.75" customHeight="1" x14ac:dyDescent="0.25">
      <c r="A47" s="229">
        <v>73</v>
      </c>
      <c r="B47" s="221" t="s">
        <v>1150</v>
      </c>
      <c r="C47" s="222" t="s">
        <v>1172</v>
      </c>
      <c r="D47" s="59">
        <v>16.079999999999998</v>
      </c>
      <c r="E47" s="69">
        <v>1</v>
      </c>
      <c r="F47" s="67">
        <f t="shared" si="1"/>
        <v>218065.22</v>
      </c>
    </row>
    <row r="48" spans="1:6" ht="32.25" customHeight="1" x14ac:dyDescent="0.25">
      <c r="A48" s="230"/>
      <c r="B48" s="221" t="s">
        <v>1151</v>
      </c>
      <c r="C48" s="222" t="s">
        <v>1173</v>
      </c>
      <c r="D48" s="59">
        <v>18.53</v>
      </c>
      <c r="E48" s="69">
        <v>1</v>
      </c>
      <c r="F48" s="67">
        <f t="shared" si="1"/>
        <v>251290.33</v>
      </c>
    </row>
    <row r="49" spans="1:6" ht="30" customHeight="1" x14ac:dyDescent="0.25">
      <c r="A49" s="231"/>
      <c r="B49" s="221" t="s">
        <v>1152</v>
      </c>
      <c r="C49" s="222" t="s">
        <v>1174</v>
      </c>
      <c r="D49" s="59">
        <v>24.67</v>
      </c>
      <c r="E49" s="69">
        <v>1</v>
      </c>
      <c r="F49" s="67">
        <f t="shared" si="1"/>
        <v>334556.53000000003</v>
      </c>
    </row>
    <row r="50" spans="1:6" ht="34.5" customHeight="1" x14ac:dyDescent="0.25">
      <c r="A50" s="229">
        <v>74</v>
      </c>
      <c r="B50" s="221" t="s">
        <v>1153</v>
      </c>
      <c r="C50" s="222" t="s">
        <v>1175</v>
      </c>
      <c r="D50" s="59">
        <v>17.68</v>
      </c>
      <c r="E50" s="69">
        <v>1</v>
      </c>
      <c r="F50" s="67">
        <f t="shared" si="1"/>
        <v>239763.25</v>
      </c>
    </row>
    <row r="51" spans="1:6" ht="34.5" customHeight="1" x14ac:dyDescent="0.25">
      <c r="A51" s="230"/>
      <c r="B51" s="221" t="s">
        <v>1154</v>
      </c>
      <c r="C51" s="222" t="s">
        <v>1176</v>
      </c>
      <c r="D51" s="59">
        <v>25.27</v>
      </c>
      <c r="E51" s="69">
        <v>1</v>
      </c>
      <c r="F51" s="67">
        <f t="shared" si="1"/>
        <v>342693.29</v>
      </c>
    </row>
    <row r="52" spans="1:6" ht="34.5" customHeight="1" x14ac:dyDescent="0.25">
      <c r="A52" s="231"/>
      <c r="B52" s="221" t="s">
        <v>1155</v>
      </c>
      <c r="C52" s="222" t="s">
        <v>1177</v>
      </c>
      <c r="D52" s="59">
        <v>29.32</v>
      </c>
      <c r="E52" s="69">
        <v>1</v>
      </c>
      <c r="F52" s="67">
        <f t="shared" si="1"/>
        <v>397616.44</v>
      </c>
    </row>
    <row r="53" spans="1:6" ht="34.5" customHeight="1" x14ac:dyDescent="0.25">
      <c r="A53" s="232">
        <v>75</v>
      </c>
      <c r="B53" s="221" t="s">
        <v>1156</v>
      </c>
      <c r="C53" s="222" t="s">
        <v>1178</v>
      </c>
      <c r="D53" s="59">
        <v>30.88</v>
      </c>
      <c r="E53" s="69">
        <v>1</v>
      </c>
      <c r="F53" s="67">
        <f t="shared" si="1"/>
        <v>418772.02</v>
      </c>
    </row>
    <row r="54" spans="1:6" ht="34.5" customHeight="1" x14ac:dyDescent="0.25">
      <c r="A54" s="232"/>
      <c r="B54" s="221" t="s">
        <v>1157</v>
      </c>
      <c r="C54" s="222" t="s">
        <v>1179</v>
      </c>
      <c r="D54" s="59">
        <v>35.4</v>
      </c>
      <c r="E54" s="69">
        <v>1</v>
      </c>
      <c r="F54" s="67">
        <f t="shared" si="1"/>
        <v>480068.96</v>
      </c>
    </row>
    <row r="55" spans="1:6" ht="34.5" customHeight="1" x14ac:dyDescent="0.25">
      <c r="A55" s="232"/>
      <c r="B55" s="221" t="s">
        <v>1158</v>
      </c>
      <c r="C55" s="222" t="s">
        <v>1180</v>
      </c>
      <c r="D55" s="59">
        <v>60.58</v>
      </c>
      <c r="E55" s="69">
        <v>1</v>
      </c>
      <c r="F55" s="67">
        <f t="shared" si="1"/>
        <v>821541.74</v>
      </c>
    </row>
    <row r="56" spans="1:6" x14ac:dyDescent="0.2">
      <c r="A56" s="57"/>
      <c r="B56" s="57"/>
      <c r="C56" s="60"/>
      <c r="D56" s="4"/>
    </row>
    <row r="57" spans="1:6" x14ac:dyDescent="0.2">
      <c r="A57" s="57"/>
      <c r="B57" s="57"/>
      <c r="C57" s="60"/>
      <c r="D57" s="4"/>
    </row>
    <row r="58" spans="1:6" x14ac:dyDescent="0.2">
      <c r="A58" s="57"/>
      <c r="B58" s="57"/>
      <c r="C58" s="60"/>
      <c r="D58" s="4"/>
    </row>
    <row r="59" spans="1:6" x14ac:dyDescent="0.2">
      <c r="A59" s="57"/>
      <c r="B59" s="57"/>
      <c r="C59" s="60"/>
      <c r="D59" s="4"/>
    </row>
    <row r="60" spans="1:6" x14ac:dyDescent="0.2">
      <c r="A60" s="57"/>
      <c r="B60" s="57"/>
      <c r="C60" s="60"/>
      <c r="D60" s="4"/>
    </row>
    <row r="61" spans="1:6" x14ac:dyDescent="0.2">
      <c r="A61" s="57"/>
      <c r="B61" s="57"/>
      <c r="C61" s="60"/>
      <c r="D61" s="4"/>
    </row>
    <row r="62" spans="1:6" x14ac:dyDescent="0.2">
      <c r="A62" s="57"/>
      <c r="B62" s="57"/>
      <c r="C62" s="60"/>
      <c r="D62" s="4"/>
    </row>
    <row r="63" spans="1:6" x14ac:dyDescent="0.2">
      <c r="A63" s="57"/>
      <c r="B63" s="57"/>
      <c r="C63" s="60"/>
      <c r="D63" s="4"/>
    </row>
    <row r="64" spans="1:6" x14ac:dyDescent="0.2">
      <c r="A64" s="57"/>
      <c r="B64" s="57"/>
      <c r="C64" s="60"/>
      <c r="D64" s="4"/>
    </row>
    <row r="65" spans="1:4" x14ac:dyDescent="0.2">
      <c r="A65" s="57"/>
      <c r="B65" s="57"/>
      <c r="C65" s="60"/>
      <c r="D65" s="4"/>
    </row>
    <row r="66" spans="1:4" x14ac:dyDescent="0.2">
      <c r="A66" s="57"/>
      <c r="B66" s="57"/>
      <c r="C66" s="60"/>
      <c r="D66" s="4"/>
    </row>
    <row r="67" spans="1:4" x14ac:dyDescent="0.2">
      <c r="A67" s="57"/>
      <c r="B67" s="57"/>
      <c r="C67" s="60"/>
      <c r="D67" s="4"/>
    </row>
    <row r="68" spans="1:4" x14ac:dyDescent="0.2">
      <c r="A68" s="57"/>
      <c r="B68" s="57"/>
      <c r="C68" s="60"/>
      <c r="D68" s="4"/>
    </row>
    <row r="69" spans="1:4" x14ac:dyDescent="0.2">
      <c r="A69" s="57"/>
      <c r="B69" s="57"/>
      <c r="C69" s="60"/>
      <c r="D69" s="4"/>
    </row>
    <row r="70" spans="1:4" x14ac:dyDescent="0.2">
      <c r="A70" s="57"/>
      <c r="B70" s="57"/>
      <c r="C70" s="60"/>
      <c r="D70" s="4"/>
    </row>
    <row r="71" spans="1:4" x14ac:dyDescent="0.2">
      <c r="A71" s="57"/>
      <c r="B71" s="57"/>
      <c r="C71" s="60"/>
      <c r="D71" s="4"/>
    </row>
    <row r="72" spans="1:4" x14ac:dyDescent="0.2">
      <c r="A72" s="57"/>
      <c r="B72" s="57"/>
      <c r="C72" s="60"/>
      <c r="D72" s="4"/>
    </row>
    <row r="73" spans="1:4" x14ac:dyDescent="0.2">
      <c r="A73" s="57"/>
      <c r="B73" s="57"/>
      <c r="C73" s="60"/>
      <c r="D73" s="4"/>
    </row>
    <row r="74" spans="1:4" x14ac:dyDescent="0.2">
      <c r="A74" s="57"/>
      <c r="B74" s="57"/>
      <c r="C74" s="60"/>
      <c r="D74" s="4"/>
    </row>
    <row r="75" spans="1:4" x14ac:dyDescent="0.2">
      <c r="A75" s="57"/>
      <c r="B75" s="57"/>
      <c r="C75" s="60"/>
      <c r="D75" s="4"/>
    </row>
  </sheetData>
  <mergeCells count="15">
    <mergeCell ref="A2:F2"/>
    <mergeCell ref="C1:F1"/>
    <mergeCell ref="A4:A9"/>
    <mergeCell ref="A10:A15"/>
    <mergeCell ref="A16:A19"/>
    <mergeCell ref="A20:A23"/>
    <mergeCell ref="A24:A28"/>
    <mergeCell ref="A29:A32"/>
    <mergeCell ref="A33:A36"/>
    <mergeCell ref="A37:A40"/>
    <mergeCell ref="A41:A43"/>
    <mergeCell ref="A44:A46"/>
    <mergeCell ref="A47:A49"/>
    <mergeCell ref="A50:A52"/>
    <mergeCell ref="A53:A55"/>
  </mergeCells>
  <pageMargins left="0.7" right="0.7" top="0.75" bottom="0.75" header="0.3" footer="0.3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view="pageBreakPreview" zoomScale="95" zoomScaleNormal="100" zoomScaleSheetLayoutView="95" workbookViewId="0">
      <pane ySplit="3" topLeftCell="A4" activePane="bottomLeft" state="frozen"/>
      <selection pane="bottomLeft" activeCell="H10" sqref="G10:H10"/>
    </sheetView>
  </sheetViews>
  <sheetFormatPr defaultColWidth="8.85546875" defaultRowHeight="15" x14ac:dyDescent="0.2"/>
  <cols>
    <col min="1" max="1" width="9.140625" style="57" customWidth="1"/>
    <col min="2" max="2" width="14.5703125" style="57" customWidth="1"/>
    <col min="3" max="3" width="60.42578125" style="60" customWidth="1"/>
    <col min="4" max="4" width="19.5703125" style="4" customWidth="1"/>
    <col min="5" max="6" width="11" style="57" customWidth="1"/>
    <col min="7" max="16384" width="8.85546875" style="57"/>
  </cols>
  <sheetData>
    <row r="1" spans="1:4" ht="81.75" customHeight="1" x14ac:dyDescent="0.25">
      <c r="A1" s="56"/>
      <c r="B1" s="56"/>
      <c r="C1" s="227" t="s">
        <v>226</v>
      </c>
      <c r="D1" s="227"/>
    </row>
    <row r="2" spans="1:4" s="23" customFormat="1" ht="60" customHeight="1" x14ac:dyDescent="0.25">
      <c r="A2" s="236" t="s">
        <v>223</v>
      </c>
      <c r="B2" s="236"/>
      <c r="C2" s="236"/>
      <c r="D2" s="236"/>
    </row>
    <row r="3" spans="1:4" s="23" customFormat="1" ht="57" x14ac:dyDescent="0.25">
      <c r="A3" s="24" t="s">
        <v>154</v>
      </c>
      <c r="B3" s="24" t="s">
        <v>224</v>
      </c>
      <c r="C3" s="58" t="s">
        <v>225</v>
      </c>
      <c r="D3" s="24" t="s">
        <v>157</v>
      </c>
    </row>
    <row r="4" spans="1:4" ht="47.25" x14ac:dyDescent="0.25">
      <c r="A4" s="229">
        <v>63</v>
      </c>
      <c r="B4" s="71" t="s">
        <v>252</v>
      </c>
      <c r="C4" s="66" t="s">
        <v>251</v>
      </c>
      <c r="D4" s="59">
        <v>0.21</v>
      </c>
    </row>
    <row r="5" spans="1:4" ht="47.25" x14ac:dyDescent="0.25">
      <c r="A5" s="230"/>
      <c r="B5" s="71" t="s">
        <v>253</v>
      </c>
      <c r="C5" s="66" t="s">
        <v>268</v>
      </c>
      <c r="D5" s="59">
        <v>0.34</v>
      </c>
    </row>
    <row r="6" spans="1:4" ht="47.25" x14ac:dyDescent="0.25">
      <c r="A6" s="230"/>
      <c r="B6" s="71" t="s">
        <v>254</v>
      </c>
      <c r="C6" s="66" t="s">
        <v>269</v>
      </c>
      <c r="D6" s="59">
        <v>0.54</v>
      </c>
    </row>
    <row r="7" spans="1:4" ht="47.25" x14ac:dyDescent="0.25">
      <c r="A7" s="230"/>
      <c r="B7" s="71" t="s">
        <v>255</v>
      </c>
      <c r="C7" s="66" t="s">
        <v>270</v>
      </c>
      <c r="D7" s="59">
        <v>1.01</v>
      </c>
    </row>
    <row r="8" spans="1:4" ht="47.25" x14ac:dyDescent="0.25">
      <c r="A8" s="230"/>
      <c r="B8" s="71" t="s">
        <v>256</v>
      </c>
      <c r="C8" s="66" t="s">
        <v>271</v>
      </c>
      <c r="D8" s="59">
        <v>1.79</v>
      </c>
    </row>
    <row r="9" spans="1:4" ht="47.25" x14ac:dyDescent="0.25">
      <c r="A9" s="230"/>
      <c r="B9" s="71" t="s">
        <v>257</v>
      </c>
      <c r="C9" s="66" t="s">
        <v>272</v>
      </c>
      <c r="D9" s="59">
        <v>4.18</v>
      </c>
    </row>
    <row r="10" spans="1:4" ht="47.25" x14ac:dyDescent="0.25">
      <c r="A10" s="229">
        <v>64</v>
      </c>
      <c r="B10" s="71" t="s">
        <v>258</v>
      </c>
      <c r="C10" s="66" t="s">
        <v>273</v>
      </c>
      <c r="D10" s="59">
        <v>0.54</v>
      </c>
    </row>
    <row r="11" spans="1:4" ht="47.25" x14ac:dyDescent="0.25">
      <c r="A11" s="230"/>
      <c r="B11" s="71" t="s">
        <v>259</v>
      </c>
      <c r="C11" s="66" t="s">
        <v>274</v>
      </c>
      <c r="D11" s="59">
        <v>1.31</v>
      </c>
    </row>
    <row r="12" spans="1:4" ht="47.25" x14ac:dyDescent="0.25">
      <c r="A12" s="230"/>
      <c r="B12" s="71" t="s">
        <v>260</v>
      </c>
      <c r="C12" s="66" t="s">
        <v>275</v>
      </c>
      <c r="D12" s="59">
        <v>2.54</v>
      </c>
    </row>
    <row r="13" spans="1:4" ht="47.25" x14ac:dyDescent="0.25">
      <c r="A13" s="230"/>
      <c r="B13" s="71" t="s">
        <v>261</v>
      </c>
      <c r="C13" s="66" t="s">
        <v>276</v>
      </c>
      <c r="D13" s="59">
        <v>3.4</v>
      </c>
    </row>
    <row r="14" spans="1:4" ht="47.25" x14ac:dyDescent="0.25">
      <c r="A14" s="230"/>
      <c r="B14" s="71" t="s">
        <v>262</v>
      </c>
      <c r="C14" s="66" t="s">
        <v>277</v>
      </c>
      <c r="D14" s="59">
        <v>5.39</v>
      </c>
    </row>
    <row r="15" spans="1:4" ht="47.25" x14ac:dyDescent="0.25">
      <c r="A15" s="230"/>
      <c r="B15" s="71" t="s">
        <v>263</v>
      </c>
      <c r="C15" s="66" t="s">
        <v>278</v>
      </c>
      <c r="D15" s="59">
        <v>8.49</v>
      </c>
    </row>
    <row r="16" spans="1:4" ht="47.25" x14ac:dyDescent="0.25">
      <c r="A16" s="232">
        <v>65</v>
      </c>
      <c r="B16" s="221" t="s">
        <v>264</v>
      </c>
      <c r="C16" s="66" t="s">
        <v>279</v>
      </c>
      <c r="D16" s="59">
        <v>1.21</v>
      </c>
    </row>
    <row r="17" spans="1:4" ht="47.25" x14ac:dyDescent="0.25">
      <c r="A17" s="232"/>
      <c r="B17" s="221" t="s">
        <v>265</v>
      </c>
      <c r="C17" s="66" t="s">
        <v>280</v>
      </c>
      <c r="D17" s="59">
        <v>2.8</v>
      </c>
    </row>
    <row r="18" spans="1:4" ht="47.25" x14ac:dyDescent="0.25">
      <c r="A18" s="232"/>
      <c r="B18" s="221" t="s">
        <v>266</v>
      </c>
      <c r="C18" s="66" t="s">
        <v>281</v>
      </c>
      <c r="D18" s="59">
        <v>3.99</v>
      </c>
    </row>
    <row r="19" spans="1:4" ht="47.25" x14ac:dyDescent="0.25">
      <c r="A19" s="232"/>
      <c r="B19" s="221" t="s">
        <v>267</v>
      </c>
      <c r="C19" s="66" t="s">
        <v>282</v>
      </c>
      <c r="D19" s="59">
        <v>7.58</v>
      </c>
    </row>
    <row r="20" spans="1:4" ht="47.25" x14ac:dyDescent="0.25">
      <c r="A20" s="229">
        <v>66</v>
      </c>
      <c r="B20" s="221" t="s">
        <v>1114</v>
      </c>
      <c r="C20" s="222" t="s">
        <v>1113</v>
      </c>
      <c r="D20" s="59">
        <v>1.86</v>
      </c>
    </row>
    <row r="21" spans="1:4" ht="47.25" x14ac:dyDescent="0.25">
      <c r="A21" s="230"/>
      <c r="B21" s="221" t="s">
        <v>1115</v>
      </c>
      <c r="C21" s="222" t="s">
        <v>1118</v>
      </c>
      <c r="D21" s="59">
        <v>3.11</v>
      </c>
    </row>
    <row r="22" spans="1:4" ht="47.25" x14ac:dyDescent="0.25">
      <c r="A22" s="230"/>
      <c r="B22" s="221" t="s">
        <v>1116</v>
      </c>
      <c r="C22" s="222" t="s">
        <v>1119</v>
      </c>
      <c r="D22" s="59">
        <v>5.66</v>
      </c>
    </row>
    <row r="23" spans="1:4" ht="47.25" x14ac:dyDescent="0.25">
      <c r="A23" s="231"/>
      <c r="B23" s="221" t="s">
        <v>1117</v>
      </c>
      <c r="C23" s="222" t="s">
        <v>1120</v>
      </c>
      <c r="D23" s="59">
        <v>8.5299999999999994</v>
      </c>
    </row>
    <row r="24" spans="1:4" ht="47.25" x14ac:dyDescent="0.25">
      <c r="A24" s="229">
        <v>67</v>
      </c>
      <c r="B24" s="221" t="s">
        <v>1121</v>
      </c>
      <c r="C24" s="222" t="s">
        <v>1125</v>
      </c>
      <c r="D24" s="59">
        <v>2.67</v>
      </c>
    </row>
    <row r="25" spans="1:4" ht="47.25" x14ac:dyDescent="0.25">
      <c r="A25" s="230"/>
      <c r="B25" s="221" t="s">
        <v>1122</v>
      </c>
      <c r="C25" s="222" t="s">
        <v>1126</v>
      </c>
      <c r="D25" s="59">
        <v>4.26</v>
      </c>
    </row>
    <row r="26" spans="1:4" ht="47.25" x14ac:dyDescent="0.25">
      <c r="A26" s="230"/>
      <c r="B26" s="221" t="s">
        <v>1123</v>
      </c>
      <c r="C26" s="222" t="s">
        <v>1127</v>
      </c>
      <c r="D26" s="59">
        <v>6.5</v>
      </c>
    </row>
    <row r="27" spans="1:4" ht="47.25" x14ac:dyDescent="0.25">
      <c r="A27" s="230"/>
      <c r="B27" s="221" t="s">
        <v>1124</v>
      </c>
      <c r="C27" s="222" t="s">
        <v>1128</v>
      </c>
      <c r="D27" s="59">
        <v>7.8</v>
      </c>
    </row>
    <row r="28" spans="1:4" ht="47.25" x14ac:dyDescent="0.25">
      <c r="A28" s="231"/>
      <c r="B28" s="221" t="s">
        <v>1184</v>
      </c>
      <c r="C28" s="222" t="s">
        <v>1185</v>
      </c>
      <c r="D28" s="59">
        <v>10.51</v>
      </c>
    </row>
    <row r="29" spans="1:4" ht="47.25" x14ac:dyDescent="0.25">
      <c r="A29" s="229">
        <v>68</v>
      </c>
      <c r="B29" s="221" t="s">
        <v>1129</v>
      </c>
      <c r="C29" s="222" t="s">
        <v>1133</v>
      </c>
      <c r="D29" s="59">
        <v>3.83</v>
      </c>
    </row>
    <row r="30" spans="1:4" ht="47.25" x14ac:dyDescent="0.25">
      <c r="A30" s="230"/>
      <c r="B30" s="221" t="s">
        <v>1130</v>
      </c>
      <c r="C30" s="222" t="s">
        <v>1134</v>
      </c>
      <c r="D30" s="59">
        <v>8.7100000000000009</v>
      </c>
    </row>
    <row r="31" spans="1:4" ht="47.25" x14ac:dyDescent="0.25">
      <c r="A31" s="230"/>
      <c r="B31" s="221" t="s">
        <v>1131</v>
      </c>
      <c r="C31" s="222" t="s">
        <v>1135</v>
      </c>
      <c r="D31" s="59">
        <v>11.82</v>
      </c>
    </row>
    <row r="32" spans="1:4" ht="47.25" x14ac:dyDescent="0.25">
      <c r="A32" s="230"/>
      <c r="B32" s="221" t="s">
        <v>1132</v>
      </c>
      <c r="C32" s="222" t="s">
        <v>1136</v>
      </c>
      <c r="D32" s="59">
        <v>14.5</v>
      </c>
    </row>
    <row r="33" spans="1:4" ht="47.25" x14ac:dyDescent="0.25">
      <c r="A33" s="229">
        <v>69</v>
      </c>
      <c r="B33" s="221" t="s">
        <v>1137</v>
      </c>
      <c r="C33" s="222" t="s">
        <v>1159</v>
      </c>
      <c r="D33" s="59">
        <v>5.0599999999999996</v>
      </c>
    </row>
    <row r="34" spans="1:4" ht="47.25" x14ac:dyDescent="0.25">
      <c r="A34" s="230"/>
      <c r="B34" s="221" t="s">
        <v>1138</v>
      </c>
      <c r="C34" s="222" t="s">
        <v>1160</v>
      </c>
      <c r="D34" s="59">
        <v>9.27</v>
      </c>
    </row>
    <row r="35" spans="1:4" ht="47.25" x14ac:dyDescent="0.25">
      <c r="A35" s="230"/>
      <c r="B35" s="221" t="s">
        <v>1139</v>
      </c>
      <c r="C35" s="222" t="s">
        <v>1161</v>
      </c>
      <c r="D35" s="59">
        <v>13.08</v>
      </c>
    </row>
    <row r="36" spans="1:4" ht="47.25" x14ac:dyDescent="0.25">
      <c r="A36" s="231"/>
      <c r="B36" s="221" t="s">
        <v>1140</v>
      </c>
      <c r="C36" s="222" t="s">
        <v>1162</v>
      </c>
      <c r="D36" s="59">
        <v>15.39</v>
      </c>
    </row>
    <row r="37" spans="1:4" ht="47.25" x14ac:dyDescent="0.25">
      <c r="A37" s="229">
        <v>70</v>
      </c>
      <c r="B37" s="221" t="s">
        <v>1141</v>
      </c>
      <c r="C37" s="222" t="s">
        <v>1163</v>
      </c>
      <c r="D37" s="59">
        <v>6.63</v>
      </c>
    </row>
    <row r="38" spans="1:4" ht="47.25" x14ac:dyDescent="0.25">
      <c r="A38" s="230"/>
      <c r="B38" s="221" t="s">
        <v>1142</v>
      </c>
      <c r="C38" s="222" t="s">
        <v>1164</v>
      </c>
      <c r="D38" s="59">
        <v>12.59</v>
      </c>
    </row>
    <row r="39" spans="1:4" ht="47.25" x14ac:dyDescent="0.25">
      <c r="A39" s="230"/>
      <c r="B39" s="221" t="s">
        <v>1143</v>
      </c>
      <c r="C39" s="222" t="s">
        <v>1165</v>
      </c>
      <c r="D39" s="59">
        <v>15.5</v>
      </c>
    </row>
    <row r="40" spans="1:4" ht="47.25" x14ac:dyDescent="0.25">
      <c r="A40" s="231"/>
      <c r="B40" s="221" t="s">
        <v>1144</v>
      </c>
      <c r="C40" s="222" t="s">
        <v>1166</v>
      </c>
      <c r="D40" s="59">
        <v>18.41</v>
      </c>
    </row>
    <row r="41" spans="1:4" ht="47.25" x14ac:dyDescent="0.25">
      <c r="A41" s="229">
        <v>71</v>
      </c>
      <c r="B41" s="221" t="s">
        <v>1145</v>
      </c>
      <c r="C41" s="222" t="s">
        <v>1167</v>
      </c>
      <c r="D41" s="59">
        <v>9.8000000000000007</v>
      </c>
    </row>
    <row r="42" spans="1:4" ht="47.25" x14ac:dyDescent="0.25">
      <c r="A42" s="230"/>
      <c r="B42" s="221" t="s">
        <v>1146</v>
      </c>
      <c r="C42" s="222" t="s">
        <v>1168</v>
      </c>
      <c r="D42" s="59">
        <v>17.670000000000002</v>
      </c>
    </row>
    <row r="43" spans="1:4" ht="47.25" x14ac:dyDescent="0.25">
      <c r="A43" s="231"/>
      <c r="B43" s="221" t="s">
        <v>1147</v>
      </c>
      <c r="C43" s="222" t="s">
        <v>1169</v>
      </c>
      <c r="D43" s="59">
        <v>20.100000000000001</v>
      </c>
    </row>
    <row r="44" spans="1:4" ht="47.25" x14ac:dyDescent="0.25">
      <c r="A44" s="229">
        <v>72</v>
      </c>
      <c r="B44" s="221" t="s">
        <v>1148</v>
      </c>
      <c r="C44" s="222" t="s">
        <v>1170</v>
      </c>
      <c r="D44" s="59">
        <v>9.48</v>
      </c>
    </row>
    <row r="45" spans="1:4" ht="47.25" x14ac:dyDescent="0.25">
      <c r="A45" s="230"/>
      <c r="B45" s="221" t="s">
        <v>1149</v>
      </c>
      <c r="C45" s="222" t="s">
        <v>1171</v>
      </c>
      <c r="D45" s="59">
        <v>19.28</v>
      </c>
    </row>
    <row r="46" spans="1:4" ht="47.25" x14ac:dyDescent="0.25">
      <c r="A46" s="231"/>
      <c r="B46" s="221" t="s">
        <v>1182</v>
      </c>
      <c r="C46" s="222" t="s">
        <v>1183</v>
      </c>
      <c r="D46" s="59">
        <v>21.73</v>
      </c>
    </row>
    <row r="47" spans="1:4" ht="47.25" x14ac:dyDescent="0.25">
      <c r="A47" s="229">
        <v>73</v>
      </c>
      <c r="B47" s="221" t="s">
        <v>1150</v>
      </c>
      <c r="C47" s="222" t="s">
        <v>1172</v>
      </c>
      <c r="D47" s="59">
        <v>16.079999999999998</v>
      </c>
    </row>
    <row r="48" spans="1:4" ht="47.25" x14ac:dyDescent="0.25">
      <c r="A48" s="230"/>
      <c r="B48" s="221" t="s">
        <v>1151</v>
      </c>
      <c r="C48" s="222" t="s">
        <v>1173</v>
      </c>
      <c r="D48" s="59">
        <v>18.53</v>
      </c>
    </row>
    <row r="49" spans="1:4" ht="47.25" x14ac:dyDescent="0.25">
      <c r="A49" s="231"/>
      <c r="B49" s="221" t="s">
        <v>1152</v>
      </c>
      <c r="C49" s="222" t="s">
        <v>1174</v>
      </c>
      <c r="D49" s="59">
        <v>24.67</v>
      </c>
    </row>
    <row r="50" spans="1:4" ht="47.25" x14ac:dyDescent="0.25">
      <c r="A50" s="229">
        <v>74</v>
      </c>
      <c r="B50" s="221" t="s">
        <v>1153</v>
      </c>
      <c r="C50" s="222" t="s">
        <v>1175</v>
      </c>
      <c r="D50" s="59">
        <v>17.68</v>
      </c>
    </row>
    <row r="51" spans="1:4" ht="47.25" x14ac:dyDescent="0.25">
      <c r="A51" s="230"/>
      <c r="B51" s="221" t="s">
        <v>1154</v>
      </c>
      <c r="C51" s="222" t="s">
        <v>1176</v>
      </c>
      <c r="D51" s="59">
        <v>25.27</v>
      </c>
    </row>
    <row r="52" spans="1:4" ht="47.25" x14ac:dyDescent="0.25">
      <c r="A52" s="231"/>
      <c r="B52" s="221" t="s">
        <v>1155</v>
      </c>
      <c r="C52" s="222" t="s">
        <v>1177</v>
      </c>
      <c r="D52" s="59">
        <v>29.32</v>
      </c>
    </row>
    <row r="53" spans="1:4" ht="47.25" x14ac:dyDescent="0.25">
      <c r="A53" s="232">
        <v>75</v>
      </c>
      <c r="B53" s="221" t="s">
        <v>1156</v>
      </c>
      <c r="C53" s="222" t="s">
        <v>1178</v>
      </c>
      <c r="D53" s="59">
        <v>30.88</v>
      </c>
    </row>
    <row r="54" spans="1:4" ht="47.25" x14ac:dyDescent="0.25">
      <c r="A54" s="232"/>
      <c r="B54" s="221" t="s">
        <v>1157</v>
      </c>
      <c r="C54" s="222" t="s">
        <v>1179</v>
      </c>
      <c r="D54" s="59">
        <v>35.4</v>
      </c>
    </row>
    <row r="55" spans="1:4" ht="47.25" x14ac:dyDescent="0.25">
      <c r="A55" s="232"/>
      <c r="B55" s="221" t="s">
        <v>1158</v>
      </c>
      <c r="C55" s="222" t="s">
        <v>1180</v>
      </c>
      <c r="D55" s="59">
        <v>60.58</v>
      </c>
    </row>
  </sheetData>
  <mergeCells count="15">
    <mergeCell ref="C1:D1"/>
    <mergeCell ref="A2:D2"/>
    <mergeCell ref="A4:A9"/>
    <mergeCell ref="A10:A15"/>
    <mergeCell ref="A16:A19"/>
    <mergeCell ref="A20:A23"/>
    <mergeCell ref="A24:A28"/>
    <mergeCell ref="A29:A32"/>
    <mergeCell ref="A33:A36"/>
    <mergeCell ref="A37:A40"/>
    <mergeCell ref="A41:A43"/>
    <mergeCell ref="A47:A49"/>
    <mergeCell ref="A50:A52"/>
    <mergeCell ref="A53:A55"/>
    <mergeCell ref="A44:A46"/>
  </mergeCells>
  <pageMargins left="0.7" right="0.7" top="0.75" bottom="0.75" header="0.3" footer="0.3"/>
  <pageSetup paperSize="9" scale="8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view="pageBreakPreview" zoomScaleNormal="100" zoomScaleSheetLayoutView="100" workbookViewId="0">
      <selection activeCell="J9" sqref="J9"/>
    </sheetView>
  </sheetViews>
  <sheetFormatPr defaultColWidth="9.140625" defaultRowHeight="15" x14ac:dyDescent="0.25"/>
  <cols>
    <col min="1" max="1" width="6" style="46" customWidth="1"/>
    <col min="2" max="2" width="13.28515625" style="51" customWidth="1"/>
    <col min="3" max="3" width="64.7109375" style="52" customWidth="1"/>
    <col min="4" max="4" width="11.85546875" style="52" hidden="1" customWidth="1"/>
    <col min="5" max="5" width="14.42578125" style="53" customWidth="1"/>
    <col min="6" max="16384" width="9.140625" style="46"/>
  </cols>
  <sheetData>
    <row r="1" spans="1:5" ht="68.25" customHeight="1" x14ac:dyDescent="0.25">
      <c r="A1" s="45"/>
      <c r="B1" s="54"/>
      <c r="C1" s="227" t="s">
        <v>219</v>
      </c>
      <c r="D1" s="227"/>
      <c r="E1" s="227"/>
    </row>
    <row r="2" spans="1:5" ht="39" customHeight="1" x14ac:dyDescent="0.25">
      <c r="A2" s="228" t="s">
        <v>222</v>
      </c>
      <c r="B2" s="228"/>
      <c r="C2" s="228"/>
      <c r="D2" s="228"/>
      <c r="E2" s="228"/>
    </row>
    <row r="3" spans="1:5" s="49" customFormat="1" ht="28.5" x14ac:dyDescent="0.25">
      <c r="A3" s="24" t="s">
        <v>217</v>
      </c>
      <c r="B3" s="47" t="s">
        <v>155</v>
      </c>
      <c r="C3" s="47" t="s">
        <v>156</v>
      </c>
      <c r="D3" s="55">
        <v>27300.19</v>
      </c>
      <c r="E3" s="48" t="s">
        <v>218</v>
      </c>
    </row>
    <row r="4" spans="1:5" ht="31.5" x14ac:dyDescent="0.25">
      <c r="A4" s="232">
        <v>69</v>
      </c>
      <c r="B4" s="39" t="s">
        <v>204</v>
      </c>
      <c r="C4" s="40" t="s">
        <v>158</v>
      </c>
      <c r="D4" s="26">
        <v>7</v>
      </c>
      <c r="E4" s="50">
        <f>$D$3*D4</f>
        <v>191101.33</v>
      </c>
    </row>
    <row r="5" spans="1:5" ht="47.25" x14ac:dyDescent="0.25">
      <c r="A5" s="232"/>
      <c r="B5" s="39" t="s">
        <v>205</v>
      </c>
      <c r="C5" s="216" t="s">
        <v>220</v>
      </c>
      <c r="D5" s="26">
        <v>7</v>
      </c>
      <c r="E5" s="50">
        <f t="shared" ref="E5:E13" si="0">$D$3*D5</f>
        <v>191101.33</v>
      </c>
    </row>
    <row r="6" spans="1:5" ht="31.5" x14ac:dyDescent="0.25">
      <c r="A6" s="232"/>
      <c r="B6" s="39" t="s">
        <v>206</v>
      </c>
      <c r="C6" s="216" t="s">
        <v>159</v>
      </c>
      <c r="D6" s="26">
        <v>5</v>
      </c>
      <c r="E6" s="50">
        <f t="shared" si="0"/>
        <v>136500.95000000001</v>
      </c>
    </row>
    <row r="7" spans="1:5" ht="47.25" x14ac:dyDescent="0.25">
      <c r="A7" s="232"/>
      <c r="B7" s="39" t="s">
        <v>207</v>
      </c>
      <c r="C7" s="216" t="s">
        <v>221</v>
      </c>
      <c r="D7" s="26">
        <v>5</v>
      </c>
      <c r="E7" s="50">
        <f t="shared" si="0"/>
        <v>136500.95000000001</v>
      </c>
    </row>
    <row r="8" spans="1:5" ht="47.25" x14ac:dyDescent="0.25">
      <c r="A8" s="237">
        <v>208</v>
      </c>
      <c r="B8" s="39" t="s">
        <v>208</v>
      </c>
      <c r="C8" s="217" t="s">
        <v>209</v>
      </c>
      <c r="D8" s="42">
        <v>4.9000000000000004</v>
      </c>
      <c r="E8" s="50">
        <f t="shared" si="0"/>
        <v>133770.93</v>
      </c>
    </row>
    <row r="9" spans="1:5" ht="15.75" x14ac:dyDescent="0.25">
      <c r="A9" s="238"/>
      <c r="B9" s="39" t="s">
        <v>210</v>
      </c>
      <c r="C9" s="217" t="s">
        <v>211</v>
      </c>
      <c r="D9" s="42">
        <v>1.6</v>
      </c>
      <c r="E9" s="50">
        <f t="shared" si="0"/>
        <v>43680.3</v>
      </c>
    </row>
    <row r="10" spans="1:5" ht="63" x14ac:dyDescent="0.25">
      <c r="A10" s="238"/>
      <c r="B10" s="39" t="s">
        <v>212</v>
      </c>
      <c r="C10" s="217" t="s">
        <v>213</v>
      </c>
      <c r="D10" s="42">
        <v>4.9000000000000004</v>
      </c>
      <c r="E10" s="50">
        <f t="shared" si="0"/>
        <v>133770.93</v>
      </c>
    </row>
    <row r="11" spans="1:5" ht="31.5" x14ac:dyDescent="0.25">
      <c r="A11" s="238"/>
      <c r="B11" s="39" t="s">
        <v>214</v>
      </c>
      <c r="C11" s="217" t="s">
        <v>215</v>
      </c>
      <c r="D11" s="42">
        <v>1.6</v>
      </c>
      <c r="E11" s="50">
        <f t="shared" si="0"/>
        <v>43680.3</v>
      </c>
    </row>
    <row r="12" spans="1:5" ht="15.75" x14ac:dyDescent="0.25">
      <c r="A12" s="238"/>
      <c r="B12" s="39" t="s">
        <v>216</v>
      </c>
      <c r="C12" s="217" t="s">
        <v>160</v>
      </c>
      <c r="D12" s="43">
        <v>1.26</v>
      </c>
      <c r="E12" s="50">
        <f t="shared" si="0"/>
        <v>34398.239999999998</v>
      </c>
    </row>
    <row r="13" spans="1:5" ht="47.25" x14ac:dyDescent="0.25">
      <c r="A13" s="239"/>
      <c r="B13" s="39" t="s">
        <v>230</v>
      </c>
      <c r="C13" s="216" t="s">
        <v>1112</v>
      </c>
      <c r="D13" s="44">
        <v>0.8</v>
      </c>
      <c r="E13" s="50">
        <f t="shared" si="0"/>
        <v>21840.15</v>
      </c>
    </row>
  </sheetData>
  <mergeCells count="4">
    <mergeCell ref="A2:E2"/>
    <mergeCell ref="A4:A7"/>
    <mergeCell ref="A8:A13"/>
    <mergeCell ref="C1:E1"/>
  </mergeCells>
  <pageMargins left="0.7" right="0.7" top="0.75" bottom="0.75" header="0.3" footer="0.3"/>
  <pageSetup paperSize="9" scale="88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view="pageBreakPreview" zoomScale="120" zoomScaleNormal="100" zoomScaleSheetLayoutView="120" workbookViewId="0">
      <selection activeCell="O8" sqref="O8"/>
    </sheetView>
  </sheetViews>
  <sheetFormatPr defaultColWidth="9.140625" defaultRowHeight="12.75" x14ac:dyDescent="0.25"/>
  <cols>
    <col min="1" max="1" width="6" style="23" customWidth="1"/>
    <col min="2" max="2" width="14" style="11" customWidth="1"/>
    <col min="3" max="3" width="63.42578125" style="23" customWidth="1"/>
    <col min="4" max="4" width="15.85546875" style="23" customWidth="1"/>
    <col min="5" max="16384" width="9.140625" style="23"/>
  </cols>
  <sheetData>
    <row r="1" spans="1:4" ht="68.25" customHeight="1" x14ac:dyDescent="0.25">
      <c r="C1" s="227" t="s">
        <v>184</v>
      </c>
      <c r="D1" s="227"/>
    </row>
    <row r="2" spans="1:4" ht="48.75" customHeight="1" x14ac:dyDescent="0.25">
      <c r="A2" s="228" t="s">
        <v>153</v>
      </c>
      <c r="B2" s="228"/>
      <c r="C2" s="228"/>
      <c r="D2" s="228"/>
    </row>
    <row r="3" spans="1:4" ht="42" x14ac:dyDescent="0.25">
      <c r="A3" s="24" t="s">
        <v>154</v>
      </c>
      <c r="B3" s="24" t="s">
        <v>155</v>
      </c>
      <c r="C3" s="24" t="s">
        <v>156</v>
      </c>
      <c r="D3" s="25" t="s">
        <v>157</v>
      </c>
    </row>
    <row r="4" spans="1:4" ht="31.5" x14ac:dyDescent="0.25">
      <c r="A4" s="229">
        <v>69</v>
      </c>
      <c r="B4" s="39" t="s">
        <v>204</v>
      </c>
      <c r="C4" s="40" t="s">
        <v>158</v>
      </c>
      <c r="D4" s="41">
        <v>7</v>
      </c>
    </row>
    <row r="5" spans="1:4" ht="47.25" x14ac:dyDescent="0.25">
      <c r="A5" s="230"/>
      <c r="B5" s="39" t="s">
        <v>205</v>
      </c>
      <c r="C5" s="216" t="s">
        <v>220</v>
      </c>
      <c r="D5" s="41">
        <v>7</v>
      </c>
    </row>
    <row r="6" spans="1:4" ht="31.5" x14ac:dyDescent="0.25">
      <c r="A6" s="230"/>
      <c r="B6" s="39" t="s">
        <v>206</v>
      </c>
      <c r="C6" s="216" t="s">
        <v>159</v>
      </c>
      <c r="D6" s="41">
        <v>5</v>
      </c>
    </row>
    <row r="7" spans="1:4" ht="47.25" x14ac:dyDescent="0.25">
      <c r="A7" s="231"/>
      <c r="B7" s="39" t="s">
        <v>207</v>
      </c>
      <c r="C7" s="216" t="s">
        <v>221</v>
      </c>
      <c r="D7" s="41">
        <v>5</v>
      </c>
    </row>
    <row r="8" spans="1:4" ht="47.25" x14ac:dyDescent="0.25">
      <c r="A8" s="240">
        <v>208</v>
      </c>
      <c r="B8" s="39" t="s">
        <v>208</v>
      </c>
      <c r="C8" s="217" t="s">
        <v>209</v>
      </c>
      <c r="D8" s="218">
        <v>4.9000000000000004</v>
      </c>
    </row>
    <row r="9" spans="1:4" ht="15.75" x14ac:dyDescent="0.25">
      <c r="A9" s="240"/>
      <c r="B9" s="39" t="s">
        <v>210</v>
      </c>
      <c r="C9" s="217" t="s">
        <v>211</v>
      </c>
      <c r="D9" s="218">
        <v>1.6</v>
      </c>
    </row>
    <row r="10" spans="1:4" ht="63" x14ac:dyDescent="0.25">
      <c r="A10" s="240"/>
      <c r="B10" s="39" t="s">
        <v>212</v>
      </c>
      <c r="C10" s="217" t="s">
        <v>213</v>
      </c>
      <c r="D10" s="218">
        <v>4.9000000000000004</v>
      </c>
    </row>
    <row r="11" spans="1:4" ht="31.5" x14ac:dyDescent="0.25">
      <c r="A11" s="240"/>
      <c r="B11" s="39" t="s">
        <v>214</v>
      </c>
      <c r="C11" s="217" t="s">
        <v>215</v>
      </c>
      <c r="D11" s="218">
        <v>1.6</v>
      </c>
    </row>
    <row r="12" spans="1:4" ht="15.75" x14ac:dyDescent="0.25">
      <c r="A12" s="240"/>
      <c r="B12" s="39" t="s">
        <v>216</v>
      </c>
      <c r="C12" s="217" t="s">
        <v>160</v>
      </c>
      <c r="D12" s="218">
        <v>1.26</v>
      </c>
    </row>
    <row r="13" spans="1:4" ht="47.25" x14ac:dyDescent="0.25">
      <c r="A13" s="240"/>
      <c r="B13" s="39" t="s">
        <v>230</v>
      </c>
      <c r="C13" s="216" t="s">
        <v>1112</v>
      </c>
      <c r="D13" s="219">
        <v>0.8</v>
      </c>
    </row>
    <row r="14" spans="1:4" x14ac:dyDescent="0.25">
      <c r="D14" s="17"/>
    </row>
  </sheetData>
  <mergeCells count="4">
    <mergeCell ref="C1:D1"/>
    <mergeCell ref="A2:D2"/>
    <mergeCell ref="A4:A7"/>
    <mergeCell ref="A8:A13"/>
  </mergeCells>
  <pageMargins left="0.7" right="0.7" top="0.75" bottom="0.75" header="0.3" footer="0.3"/>
  <pageSetup paperSize="9" scale="88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view="pageBreakPreview" zoomScale="120" zoomScaleNormal="100" zoomScaleSheetLayoutView="120" workbookViewId="0">
      <pane ySplit="3" topLeftCell="A4" activePane="bottomLeft" state="frozen"/>
      <selection pane="bottomLeft" activeCell="J6" sqref="J6"/>
    </sheetView>
  </sheetViews>
  <sheetFormatPr defaultColWidth="9.140625" defaultRowHeight="15" x14ac:dyDescent="0.25"/>
  <cols>
    <col min="1" max="1" width="17.5703125" style="18" customWidth="1"/>
    <col min="2" max="2" width="65" style="18" customWidth="1"/>
    <col min="3" max="3" width="13.42578125" style="35" customWidth="1"/>
    <col min="4" max="16384" width="9.140625" style="18"/>
  </cols>
  <sheetData>
    <row r="1" spans="1:3" ht="87.75" customHeight="1" x14ac:dyDescent="0.25">
      <c r="B1" s="241" t="s">
        <v>183</v>
      </c>
      <c r="C1" s="241"/>
    </row>
    <row r="2" spans="1:3" ht="45.75" customHeight="1" x14ac:dyDescent="0.25">
      <c r="A2" s="242" t="s">
        <v>161</v>
      </c>
      <c r="B2" s="242"/>
      <c r="C2" s="242"/>
    </row>
    <row r="3" spans="1:3" ht="15.75" customHeight="1" x14ac:dyDescent="0.25">
      <c r="A3" s="27" t="s">
        <v>162</v>
      </c>
      <c r="B3" s="28" t="s">
        <v>163</v>
      </c>
      <c r="C3" s="29" t="s">
        <v>164</v>
      </c>
    </row>
    <row r="4" spans="1:3" ht="51.75" customHeight="1" x14ac:dyDescent="0.25">
      <c r="A4" s="33" t="s">
        <v>165</v>
      </c>
      <c r="B4" s="30" t="s">
        <v>166</v>
      </c>
      <c r="C4" s="29"/>
    </row>
    <row r="5" spans="1:3" ht="30" x14ac:dyDescent="0.25">
      <c r="A5" s="34" t="s">
        <v>200</v>
      </c>
      <c r="B5" s="37" t="s">
        <v>231</v>
      </c>
      <c r="C5" s="38">
        <v>14500</v>
      </c>
    </row>
    <row r="6" spans="1:3" ht="30" x14ac:dyDescent="0.25">
      <c r="A6" s="34" t="s">
        <v>201</v>
      </c>
      <c r="B6" s="37" t="s">
        <v>232</v>
      </c>
      <c r="C6" s="38">
        <v>14000</v>
      </c>
    </row>
    <row r="7" spans="1:3" ht="30" x14ac:dyDescent="0.25">
      <c r="A7" s="34" t="s">
        <v>202</v>
      </c>
      <c r="B7" s="37" t="s">
        <v>233</v>
      </c>
      <c r="C7" s="38">
        <v>14000</v>
      </c>
    </row>
    <row r="8" spans="1:3" ht="30" x14ac:dyDescent="0.25">
      <c r="A8" s="34" t="s">
        <v>203</v>
      </c>
      <c r="B8" s="37" t="s">
        <v>199</v>
      </c>
      <c r="C8" s="38">
        <v>10500</v>
      </c>
    </row>
    <row r="9" spans="1:3" ht="47.25" x14ac:dyDescent="0.25">
      <c r="A9" s="27" t="s">
        <v>167</v>
      </c>
      <c r="B9" s="27" t="s">
        <v>168</v>
      </c>
      <c r="C9" s="32"/>
    </row>
    <row r="10" spans="1:3" x14ac:dyDescent="0.25">
      <c r="A10" s="31" t="s">
        <v>169</v>
      </c>
      <c r="B10" s="34" t="s">
        <v>185</v>
      </c>
      <c r="C10" s="38">
        <v>9870</v>
      </c>
    </row>
    <row r="11" spans="1:3" ht="30" x14ac:dyDescent="0.25">
      <c r="A11" s="31" t="s">
        <v>170</v>
      </c>
      <c r="B11" s="34" t="s">
        <v>186</v>
      </c>
      <c r="C11" s="38">
        <v>10500</v>
      </c>
    </row>
    <row r="12" spans="1:3" x14ac:dyDescent="0.25">
      <c r="A12" s="31" t="s">
        <v>171</v>
      </c>
      <c r="B12" s="34" t="s">
        <v>187</v>
      </c>
      <c r="C12" s="38">
        <v>18500</v>
      </c>
    </row>
    <row r="13" spans="1:3" ht="30" x14ac:dyDescent="0.25">
      <c r="A13" s="31" t="s">
        <v>172</v>
      </c>
      <c r="B13" s="34" t="s">
        <v>188</v>
      </c>
      <c r="C13" s="38">
        <v>11500</v>
      </c>
    </row>
    <row r="14" spans="1:3" x14ac:dyDescent="0.25">
      <c r="A14" s="31" t="s">
        <v>173</v>
      </c>
      <c r="B14" s="34" t="s">
        <v>189</v>
      </c>
      <c r="C14" s="38">
        <v>9900</v>
      </c>
    </row>
    <row r="15" spans="1:3" x14ac:dyDescent="0.25">
      <c r="A15" s="31" t="s">
        <v>174</v>
      </c>
      <c r="B15" s="34" t="s">
        <v>190</v>
      </c>
      <c r="C15" s="38">
        <v>11250</v>
      </c>
    </row>
    <row r="16" spans="1:3" x14ac:dyDescent="0.25">
      <c r="A16" s="31" t="s">
        <v>175</v>
      </c>
      <c r="B16" s="34" t="s">
        <v>191</v>
      </c>
      <c r="C16" s="38">
        <v>12800</v>
      </c>
    </row>
    <row r="17" spans="1:3" ht="30" x14ac:dyDescent="0.25">
      <c r="A17" s="31" t="s">
        <v>176</v>
      </c>
      <c r="B17" s="34" t="s">
        <v>192</v>
      </c>
      <c r="C17" s="38">
        <v>16500</v>
      </c>
    </row>
    <row r="18" spans="1:3" x14ac:dyDescent="0.25">
      <c r="A18" s="31" t="s">
        <v>177</v>
      </c>
      <c r="B18" s="34" t="s">
        <v>193</v>
      </c>
      <c r="C18" s="38">
        <v>9000</v>
      </c>
    </row>
    <row r="19" spans="1:3" ht="30" x14ac:dyDescent="0.25">
      <c r="A19" s="31" t="s">
        <v>178</v>
      </c>
      <c r="B19" s="34" t="s">
        <v>194</v>
      </c>
      <c r="C19" s="38">
        <v>17500</v>
      </c>
    </row>
    <row r="20" spans="1:3" ht="30" x14ac:dyDescent="0.25">
      <c r="A20" s="31" t="s">
        <v>179</v>
      </c>
      <c r="B20" s="34" t="s">
        <v>195</v>
      </c>
      <c r="C20" s="38">
        <v>17500</v>
      </c>
    </row>
    <row r="21" spans="1:3" ht="45" x14ac:dyDescent="0.25">
      <c r="A21" s="31" t="s">
        <v>180</v>
      </c>
      <c r="B21" s="34" t="s">
        <v>196</v>
      </c>
      <c r="C21" s="38">
        <v>17500</v>
      </c>
    </row>
    <row r="22" spans="1:3" ht="45" x14ac:dyDescent="0.25">
      <c r="A22" s="31" t="s">
        <v>181</v>
      </c>
      <c r="B22" s="34" t="s">
        <v>197</v>
      </c>
      <c r="C22" s="38">
        <v>19600</v>
      </c>
    </row>
    <row r="23" spans="1:3" ht="45" x14ac:dyDescent="0.25">
      <c r="A23" s="31" t="s">
        <v>182</v>
      </c>
      <c r="B23" s="34" t="s">
        <v>198</v>
      </c>
      <c r="C23" s="38">
        <v>19600</v>
      </c>
    </row>
    <row r="24" spans="1:3" x14ac:dyDescent="0.25">
      <c r="B24" s="36"/>
    </row>
  </sheetData>
  <mergeCells count="2">
    <mergeCell ref="B1:C1"/>
    <mergeCell ref="A2:C2"/>
  </mergeCells>
  <pageMargins left="0.7" right="0.7" top="0.75" bottom="0.75" header="0.3" footer="0.3"/>
  <pageSetup paperSize="9" scale="9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865"/>
  <sheetViews>
    <sheetView view="pageBreakPreview" zoomScale="118" zoomScaleNormal="100" zoomScaleSheetLayoutView="118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2.75" x14ac:dyDescent="0.2"/>
  <cols>
    <col min="1" max="1" width="4.140625" style="207" customWidth="1"/>
    <col min="2" max="2" width="35" style="186" customWidth="1"/>
    <col min="3" max="3" width="15.42578125" style="186" customWidth="1"/>
    <col min="4" max="4" width="12.42578125" style="186" customWidth="1"/>
    <col min="5" max="5" width="10.28515625" style="115" customWidth="1"/>
    <col min="6" max="6" width="10.28515625" style="112" customWidth="1"/>
    <col min="7" max="7" width="18.140625" style="210" customWidth="1"/>
    <col min="8" max="9" width="14.5703125" style="209" customWidth="1"/>
    <col min="10" max="256" width="9.140625" style="87"/>
    <col min="257" max="257" width="4.140625" style="87" customWidth="1"/>
    <col min="258" max="258" width="35" style="87" customWidth="1"/>
    <col min="259" max="260" width="15.42578125" style="87" customWidth="1"/>
    <col min="261" max="262" width="10.28515625" style="87" customWidth="1"/>
    <col min="263" max="263" width="18.140625" style="87" customWidth="1"/>
    <col min="264" max="265" width="14.5703125" style="87" customWidth="1"/>
    <col min="266" max="512" width="9.140625" style="87"/>
    <col min="513" max="513" width="4.140625" style="87" customWidth="1"/>
    <col min="514" max="514" width="35" style="87" customWidth="1"/>
    <col min="515" max="516" width="15.42578125" style="87" customWidth="1"/>
    <col min="517" max="518" width="10.28515625" style="87" customWidth="1"/>
    <col min="519" max="519" width="18.140625" style="87" customWidth="1"/>
    <col min="520" max="521" width="14.5703125" style="87" customWidth="1"/>
    <col min="522" max="768" width="9.140625" style="87"/>
    <col min="769" max="769" width="4.140625" style="87" customWidth="1"/>
    <col min="770" max="770" width="35" style="87" customWidth="1"/>
    <col min="771" max="772" width="15.42578125" style="87" customWidth="1"/>
    <col min="773" max="774" width="10.28515625" style="87" customWidth="1"/>
    <col min="775" max="775" width="18.140625" style="87" customWidth="1"/>
    <col min="776" max="777" width="14.5703125" style="87" customWidth="1"/>
    <col min="778" max="1024" width="9.140625" style="87"/>
    <col min="1025" max="1025" width="4.140625" style="87" customWidth="1"/>
    <col min="1026" max="1026" width="35" style="87" customWidth="1"/>
    <col min="1027" max="1028" width="15.42578125" style="87" customWidth="1"/>
    <col min="1029" max="1030" width="10.28515625" style="87" customWidth="1"/>
    <col min="1031" max="1031" width="18.140625" style="87" customWidth="1"/>
    <col min="1032" max="1033" width="14.5703125" style="87" customWidth="1"/>
    <col min="1034" max="1280" width="9.140625" style="87"/>
    <col min="1281" max="1281" width="4.140625" style="87" customWidth="1"/>
    <col min="1282" max="1282" width="35" style="87" customWidth="1"/>
    <col min="1283" max="1284" width="15.42578125" style="87" customWidth="1"/>
    <col min="1285" max="1286" width="10.28515625" style="87" customWidth="1"/>
    <col min="1287" max="1287" width="18.140625" style="87" customWidth="1"/>
    <col min="1288" max="1289" width="14.5703125" style="87" customWidth="1"/>
    <col min="1290" max="1536" width="9.140625" style="87"/>
    <col min="1537" max="1537" width="4.140625" style="87" customWidth="1"/>
    <col min="1538" max="1538" width="35" style="87" customWidth="1"/>
    <col min="1539" max="1540" width="15.42578125" style="87" customWidth="1"/>
    <col min="1541" max="1542" width="10.28515625" style="87" customWidth="1"/>
    <col min="1543" max="1543" width="18.140625" style="87" customWidth="1"/>
    <col min="1544" max="1545" width="14.5703125" style="87" customWidth="1"/>
    <col min="1546" max="1792" width="9.140625" style="87"/>
    <col min="1793" max="1793" width="4.140625" style="87" customWidth="1"/>
    <col min="1794" max="1794" width="35" style="87" customWidth="1"/>
    <col min="1795" max="1796" width="15.42578125" style="87" customWidth="1"/>
    <col min="1797" max="1798" width="10.28515625" style="87" customWidth="1"/>
    <col min="1799" max="1799" width="18.140625" style="87" customWidth="1"/>
    <col min="1800" max="1801" width="14.5703125" style="87" customWidth="1"/>
    <col min="1802" max="2048" width="9.140625" style="87"/>
    <col min="2049" max="2049" width="4.140625" style="87" customWidth="1"/>
    <col min="2050" max="2050" width="35" style="87" customWidth="1"/>
    <col min="2051" max="2052" width="15.42578125" style="87" customWidth="1"/>
    <col min="2053" max="2054" width="10.28515625" style="87" customWidth="1"/>
    <col min="2055" max="2055" width="18.140625" style="87" customWidth="1"/>
    <col min="2056" max="2057" width="14.5703125" style="87" customWidth="1"/>
    <col min="2058" max="2304" width="9.140625" style="87"/>
    <col min="2305" max="2305" width="4.140625" style="87" customWidth="1"/>
    <col min="2306" max="2306" width="35" style="87" customWidth="1"/>
    <col min="2307" max="2308" width="15.42578125" style="87" customWidth="1"/>
    <col min="2309" max="2310" width="10.28515625" style="87" customWidth="1"/>
    <col min="2311" max="2311" width="18.140625" style="87" customWidth="1"/>
    <col min="2312" max="2313" width="14.5703125" style="87" customWidth="1"/>
    <col min="2314" max="2560" width="9.140625" style="87"/>
    <col min="2561" max="2561" width="4.140625" style="87" customWidth="1"/>
    <col min="2562" max="2562" width="35" style="87" customWidth="1"/>
    <col min="2563" max="2564" width="15.42578125" style="87" customWidth="1"/>
    <col min="2565" max="2566" width="10.28515625" style="87" customWidth="1"/>
    <col min="2567" max="2567" width="18.140625" style="87" customWidth="1"/>
    <col min="2568" max="2569" width="14.5703125" style="87" customWidth="1"/>
    <col min="2570" max="2816" width="9.140625" style="87"/>
    <col min="2817" max="2817" width="4.140625" style="87" customWidth="1"/>
    <col min="2818" max="2818" width="35" style="87" customWidth="1"/>
    <col min="2819" max="2820" width="15.42578125" style="87" customWidth="1"/>
    <col min="2821" max="2822" width="10.28515625" style="87" customWidth="1"/>
    <col min="2823" max="2823" width="18.140625" style="87" customWidth="1"/>
    <col min="2824" max="2825" width="14.5703125" style="87" customWidth="1"/>
    <col min="2826" max="3072" width="9.140625" style="87"/>
    <col min="3073" max="3073" width="4.140625" style="87" customWidth="1"/>
    <col min="3074" max="3074" width="35" style="87" customWidth="1"/>
    <col min="3075" max="3076" width="15.42578125" style="87" customWidth="1"/>
    <col min="3077" max="3078" width="10.28515625" style="87" customWidth="1"/>
    <col min="3079" max="3079" width="18.140625" style="87" customWidth="1"/>
    <col min="3080" max="3081" width="14.5703125" style="87" customWidth="1"/>
    <col min="3082" max="3328" width="9.140625" style="87"/>
    <col min="3329" max="3329" width="4.140625" style="87" customWidth="1"/>
    <col min="3330" max="3330" width="35" style="87" customWidth="1"/>
    <col min="3331" max="3332" width="15.42578125" style="87" customWidth="1"/>
    <col min="3333" max="3334" width="10.28515625" style="87" customWidth="1"/>
    <col min="3335" max="3335" width="18.140625" style="87" customWidth="1"/>
    <col min="3336" max="3337" width="14.5703125" style="87" customWidth="1"/>
    <col min="3338" max="3584" width="9.140625" style="87"/>
    <col min="3585" max="3585" width="4.140625" style="87" customWidth="1"/>
    <col min="3586" max="3586" width="35" style="87" customWidth="1"/>
    <col min="3587" max="3588" width="15.42578125" style="87" customWidth="1"/>
    <col min="3589" max="3590" width="10.28515625" style="87" customWidth="1"/>
    <col min="3591" max="3591" width="18.140625" style="87" customWidth="1"/>
    <col min="3592" max="3593" width="14.5703125" style="87" customWidth="1"/>
    <col min="3594" max="3840" width="9.140625" style="87"/>
    <col min="3841" max="3841" width="4.140625" style="87" customWidth="1"/>
    <col min="3842" max="3842" width="35" style="87" customWidth="1"/>
    <col min="3843" max="3844" width="15.42578125" style="87" customWidth="1"/>
    <col min="3845" max="3846" width="10.28515625" style="87" customWidth="1"/>
    <col min="3847" max="3847" width="18.140625" style="87" customWidth="1"/>
    <col min="3848" max="3849" width="14.5703125" style="87" customWidth="1"/>
    <col min="3850" max="4096" width="9.140625" style="87"/>
    <col min="4097" max="4097" width="4.140625" style="87" customWidth="1"/>
    <col min="4098" max="4098" width="35" style="87" customWidth="1"/>
    <col min="4099" max="4100" width="15.42578125" style="87" customWidth="1"/>
    <col min="4101" max="4102" width="10.28515625" style="87" customWidth="1"/>
    <col min="4103" max="4103" width="18.140625" style="87" customWidth="1"/>
    <col min="4104" max="4105" width="14.5703125" style="87" customWidth="1"/>
    <col min="4106" max="4352" width="9.140625" style="87"/>
    <col min="4353" max="4353" width="4.140625" style="87" customWidth="1"/>
    <col min="4354" max="4354" width="35" style="87" customWidth="1"/>
    <col min="4355" max="4356" width="15.42578125" style="87" customWidth="1"/>
    <col min="4357" max="4358" width="10.28515625" style="87" customWidth="1"/>
    <col min="4359" max="4359" width="18.140625" style="87" customWidth="1"/>
    <col min="4360" max="4361" width="14.5703125" style="87" customWidth="1"/>
    <col min="4362" max="4608" width="9.140625" style="87"/>
    <col min="4609" max="4609" width="4.140625" style="87" customWidth="1"/>
    <col min="4610" max="4610" width="35" style="87" customWidth="1"/>
    <col min="4611" max="4612" width="15.42578125" style="87" customWidth="1"/>
    <col min="4613" max="4614" width="10.28515625" style="87" customWidth="1"/>
    <col min="4615" max="4615" width="18.140625" style="87" customWidth="1"/>
    <col min="4616" max="4617" width="14.5703125" style="87" customWidth="1"/>
    <col min="4618" max="4864" width="9.140625" style="87"/>
    <col min="4865" max="4865" width="4.140625" style="87" customWidth="1"/>
    <col min="4866" max="4866" width="35" style="87" customWidth="1"/>
    <col min="4867" max="4868" width="15.42578125" style="87" customWidth="1"/>
    <col min="4869" max="4870" width="10.28515625" style="87" customWidth="1"/>
    <col min="4871" max="4871" width="18.140625" style="87" customWidth="1"/>
    <col min="4872" max="4873" width="14.5703125" style="87" customWidth="1"/>
    <col min="4874" max="5120" width="9.140625" style="87"/>
    <col min="5121" max="5121" width="4.140625" style="87" customWidth="1"/>
    <col min="5122" max="5122" width="35" style="87" customWidth="1"/>
    <col min="5123" max="5124" width="15.42578125" style="87" customWidth="1"/>
    <col min="5125" max="5126" width="10.28515625" style="87" customWidth="1"/>
    <col min="5127" max="5127" width="18.140625" style="87" customWidth="1"/>
    <col min="5128" max="5129" width="14.5703125" style="87" customWidth="1"/>
    <col min="5130" max="5376" width="9.140625" style="87"/>
    <col min="5377" max="5377" width="4.140625" style="87" customWidth="1"/>
    <col min="5378" max="5378" width="35" style="87" customWidth="1"/>
    <col min="5379" max="5380" width="15.42578125" style="87" customWidth="1"/>
    <col min="5381" max="5382" width="10.28515625" style="87" customWidth="1"/>
    <col min="5383" max="5383" width="18.140625" style="87" customWidth="1"/>
    <col min="5384" max="5385" width="14.5703125" style="87" customWidth="1"/>
    <col min="5386" max="5632" width="9.140625" style="87"/>
    <col min="5633" max="5633" width="4.140625" style="87" customWidth="1"/>
    <col min="5634" max="5634" width="35" style="87" customWidth="1"/>
    <col min="5635" max="5636" width="15.42578125" style="87" customWidth="1"/>
    <col min="5637" max="5638" width="10.28515625" style="87" customWidth="1"/>
    <col min="5639" max="5639" width="18.140625" style="87" customWidth="1"/>
    <col min="5640" max="5641" width="14.5703125" style="87" customWidth="1"/>
    <col min="5642" max="5888" width="9.140625" style="87"/>
    <col min="5889" max="5889" width="4.140625" style="87" customWidth="1"/>
    <col min="5890" max="5890" width="35" style="87" customWidth="1"/>
    <col min="5891" max="5892" width="15.42578125" style="87" customWidth="1"/>
    <col min="5893" max="5894" width="10.28515625" style="87" customWidth="1"/>
    <col min="5895" max="5895" width="18.140625" style="87" customWidth="1"/>
    <col min="5896" max="5897" width="14.5703125" style="87" customWidth="1"/>
    <col min="5898" max="6144" width="9.140625" style="87"/>
    <col min="6145" max="6145" width="4.140625" style="87" customWidth="1"/>
    <col min="6146" max="6146" width="35" style="87" customWidth="1"/>
    <col min="6147" max="6148" width="15.42578125" style="87" customWidth="1"/>
    <col min="6149" max="6150" width="10.28515625" style="87" customWidth="1"/>
    <col min="6151" max="6151" width="18.140625" style="87" customWidth="1"/>
    <col min="6152" max="6153" width="14.5703125" style="87" customWidth="1"/>
    <col min="6154" max="6400" width="9.140625" style="87"/>
    <col min="6401" max="6401" width="4.140625" style="87" customWidth="1"/>
    <col min="6402" max="6402" width="35" style="87" customWidth="1"/>
    <col min="6403" max="6404" width="15.42578125" style="87" customWidth="1"/>
    <col min="6405" max="6406" width="10.28515625" style="87" customWidth="1"/>
    <col min="6407" max="6407" width="18.140625" style="87" customWidth="1"/>
    <col min="6408" max="6409" width="14.5703125" style="87" customWidth="1"/>
    <col min="6410" max="6656" width="9.140625" style="87"/>
    <col min="6657" max="6657" width="4.140625" style="87" customWidth="1"/>
    <col min="6658" max="6658" width="35" style="87" customWidth="1"/>
    <col min="6659" max="6660" width="15.42578125" style="87" customWidth="1"/>
    <col min="6661" max="6662" width="10.28515625" style="87" customWidth="1"/>
    <col min="6663" max="6663" width="18.140625" style="87" customWidth="1"/>
    <col min="6664" max="6665" width="14.5703125" style="87" customWidth="1"/>
    <col min="6666" max="6912" width="9.140625" style="87"/>
    <col min="6913" max="6913" width="4.140625" style="87" customWidth="1"/>
    <col min="6914" max="6914" width="35" style="87" customWidth="1"/>
    <col min="6915" max="6916" width="15.42578125" style="87" customWidth="1"/>
    <col min="6917" max="6918" width="10.28515625" style="87" customWidth="1"/>
    <col min="6919" max="6919" width="18.140625" style="87" customWidth="1"/>
    <col min="6920" max="6921" width="14.5703125" style="87" customWidth="1"/>
    <col min="6922" max="7168" width="9.140625" style="87"/>
    <col min="7169" max="7169" width="4.140625" style="87" customWidth="1"/>
    <col min="7170" max="7170" width="35" style="87" customWidth="1"/>
    <col min="7171" max="7172" width="15.42578125" style="87" customWidth="1"/>
    <col min="7173" max="7174" width="10.28515625" style="87" customWidth="1"/>
    <col min="7175" max="7175" width="18.140625" style="87" customWidth="1"/>
    <col min="7176" max="7177" width="14.5703125" style="87" customWidth="1"/>
    <col min="7178" max="7424" width="9.140625" style="87"/>
    <col min="7425" max="7425" width="4.140625" style="87" customWidth="1"/>
    <col min="7426" max="7426" width="35" style="87" customWidth="1"/>
    <col min="7427" max="7428" width="15.42578125" style="87" customWidth="1"/>
    <col min="7429" max="7430" width="10.28515625" style="87" customWidth="1"/>
    <col min="7431" max="7431" width="18.140625" style="87" customWidth="1"/>
    <col min="7432" max="7433" width="14.5703125" style="87" customWidth="1"/>
    <col min="7434" max="7680" width="9.140625" style="87"/>
    <col min="7681" max="7681" width="4.140625" style="87" customWidth="1"/>
    <col min="7682" max="7682" width="35" style="87" customWidth="1"/>
    <col min="7683" max="7684" width="15.42578125" style="87" customWidth="1"/>
    <col min="7685" max="7686" width="10.28515625" style="87" customWidth="1"/>
    <col min="7687" max="7687" width="18.140625" style="87" customWidth="1"/>
    <col min="7688" max="7689" width="14.5703125" style="87" customWidth="1"/>
    <col min="7690" max="7936" width="9.140625" style="87"/>
    <col min="7937" max="7937" width="4.140625" style="87" customWidth="1"/>
    <col min="7938" max="7938" width="35" style="87" customWidth="1"/>
    <col min="7939" max="7940" width="15.42578125" style="87" customWidth="1"/>
    <col min="7941" max="7942" width="10.28515625" style="87" customWidth="1"/>
    <col min="7943" max="7943" width="18.140625" style="87" customWidth="1"/>
    <col min="7944" max="7945" width="14.5703125" style="87" customWidth="1"/>
    <col min="7946" max="8192" width="9.140625" style="87"/>
    <col min="8193" max="8193" width="4.140625" style="87" customWidth="1"/>
    <col min="8194" max="8194" width="35" style="87" customWidth="1"/>
    <col min="8195" max="8196" width="15.42578125" style="87" customWidth="1"/>
    <col min="8197" max="8198" width="10.28515625" style="87" customWidth="1"/>
    <col min="8199" max="8199" width="18.140625" style="87" customWidth="1"/>
    <col min="8200" max="8201" width="14.5703125" style="87" customWidth="1"/>
    <col min="8202" max="8448" width="9.140625" style="87"/>
    <col min="8449" max="8449" width="4.140625" style="87" customWidth="1"/>
    <col min="8450" max="8450" width="35" style="87" customWidth="1"/>
    <col min="8451" max="8452" width="15.42578125" style="87" customWidth="1"/>
    <col min="8453" max="8454" width="10.28515625" style="87" customWidth="1"/>
    <col min="8455" max="8455" width="18.140625" style="87" customWidth="1"/>
    <col min="8456" max="8457" width="14.5703125" style="87" customWidth="1"/>
    <col min="8458" max="8704" width="9.140625" style="87"/>
    <col min="8705" max="8705" width="4.140625" style="87" customWidth="1"/>
    <col min="8706" max="8706" width="35" style="87" customWidth="1"/>
    <col min="8707" max="8708" width="15.42578125" style="87" customWidth="1"/>
    <col min="8709" max="8710" width="10.28515625" style="87" customWidth="1"/>
    <col min="8711" max="8711" width="18.140625" style="87" customWidth="1"/>
    <col min="8712" max="8713" width="14.5703125" style="87" customWidth="1"/>
    <col min="8714" max="8960" width="9.140625" style="87"/>
    <col min="8961" max="8961" width="4.140625" style="87" customWidth="1"/>
    <col min="8962" max="8962" width="35" style="87" customWidth="1"/>
    <col min="8963" max="8964" width="15.42578125" style="87" customWidth="1"/>
    <col min="8965" max="8966" width="10.28515625" style="87" customWidth="1"/>
    <col min="8967" max="8967" width="18.140625" style="87" customWidth="1"/>
    <col min="8968" max="8969" width="14.5703125" style="87" customWidth="1"/>
    <col min="8970" max="9216" width="9.140625" style="87"/>
    <col min="9217" max="9217" width="4.140625" style="87" customWidth="1"/>
    <col min="9218" max="9218" width="35" style="87" customWidth="1"/>
    <col min="9219" max="9220" width="15.42578125" style="87" customWidth="1"/>
    <col min="9221" max="9222" width="10.28515625" style="87" customWidth="1"/>
    <col min="9223" max="9223" width="18.140625" style="87" customWidth="1"/>
    <col min="9224" max="9225" width="14.5703125" style="87" customWidth="1"/>
    <col min="9226" max="9472" width="9.140625" style="87"/>
    <col min="9473" max="9473" width="4.140625" style="87" customWidth="1"/>
    <col min="9474" max="9474" width="35" style="87" customWidth="1"/>
    <col min="9475" max="9476" width="15.42578125" style="87" customWidth="1"/>
    <col min="9477" max="9478" width="10.28515625" style="87" customWidth="1"/>
    <col min="9479" max="9479" width="18.140625" style="87" customWidth="1"/>
    <col min="9480" max="9481" width="14.5703125" style="87" customWidth="1"/>
    <col min="9482" max="9728" width="9.140625" style="87"/>
    <col min="9729" max="9729" width="4.140625" style="87" customWidth="1"/>
    <col min="9730" max="9730" width="35" style="87" customWidth="1"/>
    <col min="9731" max="9732" width="15.42578125" style="87" customWidth="1"/>
    <col min="9733" max="9734" width="10.28515625" style="87" customWidth="1"/>
    <col min="9735" max="9735" width="18.140625" style="87" customWidth="1"/>
    <col min="9736" max="9737" width="14.5703125" style="87" customWidth="1"/>
    <col min="9738" max="9984" width="9.140625" style="87"/>
    <col min="9985" max="9985" width="4.140625" style="87" customWidth="1"/>
    <col min="9986" max="9986" width="35" style="87" customWidth="1"/>
    <col min="9987" max="9988" width="15.42578125" style="87" customWidth="1"/>
    <col min="9989" max="9990" width="10.28515625" style="87" customWidth="1"/>
    <col min="9991" max="9991" width="18.140625" style="87" customWidth="1"/>
    <col min="9992" max="9993" width="14.5703125" style="87" customWidth="1"/>
    <col min="9994" max="10240" width="9.140625" style="87"/>
    <col min="10241" max="10241" width="4.140625" style="87" customWidth="1"/>
    <col min="10242" max="10242" width="35" style="87" customWidth="1"/>
    <col min="10243" max="10244" width="15.42578125" style="87" customWidth="1"/>
    <col min="10245" max="10246" width="10.28515625" style="87" customWidth="1"/>
    <col min="10247" max="10247" width="18.140625" style="87" customWidth="1"/>
    <col min="10248" max="10249" width="14.5703125" style="87" customWidth="1"/>
    <col min="10250" max="10496" width="9.140625" style="87"/>
    <col min="10497" max="10497" width="4.140625" style="87" customWidth="1"/>
    <col min="10498" max="10498" width="35" style="87" customWidth="1"/>
    <col min="10499" max="10500" width="15.42578125" style="87" customWidth="1"/>
    <col min="10501" max="10502" width="10.28515625" style="87" customWidth="1"/>
    <col min="10503" max="10503" width="18.140625" style="87" customWidth="1"/>
    <col min="10504" max="10505" width="14.5703125" style="87" customWidth="1"/>
    <col min="10506" max="10752" width="9.140625" style="87"/>
    <col min="10753" max="10753" width="4.140625" style="87" customWidth="1"/>
    <col min="10754" max="10754" width="35" style="87" customWidth="1"/>
    <col min="10755" max="10756" width="15.42578125" style="87" customWidth="1"/>
    <col min="10757" max="10758" width="10.28515625" style="87" customWidth="1"/>
    <col min="10759" max="10759" width="18.140625" style="87" customWidth="1"/>
    <col min="10760" max="10761" width="14.5703125" style="87" customWidth="1"/>
    <col min="10762" max="11008" width="9.140625" style="87"/>
    <col min="11009" max="11009" width="4.140625" style="87" customWidth="1"/>
    <col min="11010" max="11010" width="35" style="87" customWidth="1"/>
    <col min="11011" max="11012" width="15.42578125" style="87" customWidth="1"/>
    <col min="11013" max="11014" width="10.28515625" style="87" customWidth="1"/>
    <col min="11015" max="11015" width="18.140625" style="87" customWidth="1"/>
    <col min="11016" max="11017" width="14.5703125" style="87" customWidth="1"/>
    <col min="11018" max="11264" width="9.140625" style="87"/>
    <col min="11265" max="11265" width="4.140625" style="87" customWidth="1"/>
    <col min="11266" max="11266" width="35" style="87" customWidth="1"/>
    <col min="11267" max="11268" width="15.42578125" style="87" customWidth="1"/>
    <col min="11269" max="11270" width="10.28515625" style="87" customWidth="1"/>
    <col min="11271" max="11271" width="18.140625" style="87" customWidth="1"/>
    <col min="11272" max="11273" width="14.5703125" style="87" customWidth="1"/>
    <col min="11274" max="11520" width="9.140625" style="87"/>
    <col min="11521" max="11521" width="4.140625" style="87" customWidth="1"/>
    <col min="11522" max="11522" width="35" style="87" customWidth="1"/>
    <col min="11523" max="11524" width="15.42578125" style="87" customWidth="1"/>
    <col min="11525" max="11526" width="10.28515625" style="87" customWidth="1"/>
    <col min="11527" max="11527" width="18.140625" style="87" customWidth="1"/>
    <col min="11528" max="11529" width="14.5703125" style="87" customWidth="1"/>
    <col min="11530" max="11776" width="9.140625" style="87"/>
    <col min="11777" max="11777" width="4.140625" style="87" customWidth="1"/>
    <col min="11778" max="11778" width="35" style="87" customWidth="1"/>
    <col min="11779" max="11780" width="15.42578125" style="87" customWidth="1"/>
    <col min="11781" max="11782" width="10.28515625" style="87" customWidth="1"/>
    <col min="11783" max="11783" width="18.140625" style="87" customWidth="1"/>
    <col min="11784" max="11785" width="14.5703125" style="87" customWidth="1"/>
    <col min="11786" max="12032" width="9.140625" style="87"/>
    <col min="12033" max="12033" width="4.140625" style="87" customWidth="1"/>
    <col min="12034" max="12034" width="35" style="87" customWidth="1"/>
    <col min="12035" max="12036" width="15.42578125" style="87" customWidth="1"/>
    <col min="12037" max="12038" width="10.28515625" style="87" customWidth="1"/>
    <col min="12039" max="12039" width="18.140625" style="87" customWidth="1"/>
    <col min="12040" max="12041" width="14.5703125" style="87" customWidth="1"/>
    <col min="12042" max="12288" width="9.140625" style="87"/>
    <col min="12289" max="12289" width="4.140625" style="87" customWidth="1"/>
    <col min="12290" max="12290" width="35" style="87" customWidth="1"/>
    <col min="12291" max="12292" width="15.42578125" style="87" customWidth="1"/>
    <col min="12293" max="12294" width="10.28515625" style="87" customWidth="1"/>
    <col min="12295" max="12295" width="18.140625" style="87" customWidth="1"/>
    <col min="12296" max="12297" width="14.5703125" style="87" customWidth="1"/>
    <col min="12298" max="12544" width="9.140625" style="87"/>
    <col min="12545" max="12545" width="4.140625" style="87" customWidth="1"/>
    <col min="12546" max="12546" width="35" style="87" customWidth="1"/>
    <col min="12547" max="12548" width="15.42578125" style="87" customWidth="1"/>
    <col min="12549" max="12550" width="10.28515625" style="87" customWidth="1"/>
    <col min="12551" max="12551" width="18.140625" style="87" customWidth="1"/>
    <col min="12552" max="12553" width="14.5703125" style="87" customWidth="1"/>
    <col min="12554" max="12800" width="9.140625" style="87"/>
    <col min="12801" max="12801" width="4.140625" style="87" customWidth="1"/>
    <col min="12802" max="12802" width="35" style="87" customWidth="1"/>
    <col min="12803" max="12804" width="15.42578125" style="87" customWidth="1"/>
    <col min="12805" max="12806" width="10.28515625" style="87" customWidth="1"/>
    <col min="12807" max="12807" width="18.140625" style="87" customWidth="1"/>
    <col min="12808" max="12809" width="14.5703125" style="87" customWidth="1"/>
    <col min="12810" max="13056" width="9.140625" style="87"/>
    <col min="13057" max="13057" width="4.140625" style="87" customWidth="1"/>
    <col min="13058" max="13058" width="35" style="87" customWidth="1"/>
    <col min="13059" max="13060" width="15.42578125" style="87" customWidth="1"/>
    <col min="13061" max="13062" width="10.28515625" style="87" customWidth="1"/>
    <col min="13063" max="13063" width="18.140625" style="87" customWidth="1"/>
    <col min="13064" max="13065" width="14.5703125" style="87" customWidth="1"/>
    <col min="13066" max="13312" width="9.140625" style="87"/>
    <col min="13313" max="13313" width="4.140625" style="87" customWidth="1"/>
    <col min="13314" max="13314" width="35" style="87" customWidth="1"/>
    <col min="13315" max="13316" width="15.42578125" style="87" customWidth="1"/>
    <col min="13317" max="13318" width="10.28515625" style="87" customWidth="1"/>
    <col min="13319" max="13319" width="18.140625" style="87" customWidth="1"/>
    <col min="13320" max="13321" width="14.5703125" style="87" customWidth="1"/>
    <col min="13322" max="13568" width="9.140625" style="87"/>
    <col min="13569" max="13569" width="4.140625" style="87" customWidth="1"/>
    <col min="13570" max="13570" width="35" style="87" customWidth="1"/>
    <col min="13571" max="13572" width="15.42578125" style="87" customWidth="1"/>
    <col min="13573" max="13574" width="10.28515625" style="87" customWidth="1"/>
    <col min="13575" max="13575" width="18.140625" style="87" customWidth="1"/>
    <col min="13576" max="13577" width="14.5703125" style="87" customWidth="1"/>
    <col min="13578" max="13824" width="9.140625" style="87"/>
    <col min="13825" max="13825" width="4.140625" style="87" customWidth="1"/>
    <col min="13826" max="13826" width="35" style="87" customWidth="1"/>
    <col min="13827" max="13828" width="15.42578125" style="87" customWidth="1"/>
    <col min="13829" max="13830" width="10.28515625" style="87" customWidth="1"/>
    <col min="13831" max="13831" width="18.140625" style="87" customWidth="1"/>
    <col min="13832" max="13833" width="14.5703125" style="87" customWidth="1"/>
    <col min="13834" max="14080" width="9.140625" style="87"/>
    <col min="14081" max="14081" width="4.140625" style="87" customWidth="1"/>
    <col min="14082" max="14082" width="35" style="87" customWidth="1"/>
    <col min="14083" max="14084" width="15.42578125" style="87" customWidth="1"/>
    <col min="14085" max="14086" width="10.28515625" style="87" customWidth="1"/>
    <col min="14087" max="14087" width="18.140625" style="87" customWidth="1"/>
    <col min="14088" max="14089" width="14.5703125" style="87" customWidth="1"/>
    <col min="14090" max="14336" width="9.140625" style="87"/>
    <col min="14337" max="14337" width="4.140625" style="87" customWidth="1"/>
    <col min="14338" max="14338" width="35" style="87" customWidth="1"/>
    <col min="14339" max="14340" width="15.42578125" style="87" customWidth="1"/>
    <col min="14341" max="14342" width="10.28515625" style="87" customWidth="1"/>
    <col min="14343" max="14343" width="18.140625" style="87" customWidth="1"/>
    <col min="14344" max="14345" width="14.5703125" style="87" customWidth="1"/>
    <col min="14346" max="14592" width="9.140625" style="87"/>
    <col min="14593" max="14593" width="4.140625" style="87" customWidth="1"/>
    <col min="14594" max="14594" width="35" style="87" customWidth="1"/>
    <col min="14595" max="14596" width="15.42578125" style="87" customWidth="1"/>
    <col min="14597" max="14598" width="10.28515625" style="87" customWidth="1"/>
    <col min="14599" max="14599" width="18.140625" style="87" customWidth="1"/>
    <col min="14600" max="14601" width="14.5703125" style="87" customWidth="1"/>
    <col min="14602" max="14848" width="9.140625" style="87"/>
    <col min="14849" max="14849" width="4.140625" style="87" customWidth="1"/>
    <col min="14850" max="14850" width="35" style="87" customWidth="1"/>
    <col min="14851" max="14852" width="15.42578125" style="87" customWidth="1"/>
    <col min="14853" max="14854" width="10.28515625" style="87" customWidth="1"/>
    <col min="14855" max="14855" width="18.140625" style="87" customWidth="1"/>
    <col min="14856" max="14857" width="14.5703125" style="87" customWidth="1"/>
    <col min="14858" max="15104" width="9.140625" style="87"/>
    <col min="15105" max="15105" width="4.140625" style="87" customWidth="1"/>
    <col min="15106" max="15106" width="35" style="87" customWidth="1"/>
    <col min="15107" max="15108" width="15.42578125" style="87" customWidth="1"/>
    <col min="15109" max="15110" width="10.28515625" style="87" customWidth="1"/>
    <col min="15111" max="15111" width="18.140625" style="87" customWidth="1"/>
    <col min="15112" max="15113" width="14.5703125" style="87" customWidth="1"/>
    <col min="15114" max="15360" width="9.140625" style="87"/>
    <col min="15361" max="15361" width="4.140625" style="87" customWidth="1"/>
    <col min="15362" max="15362" width="35" style="87" customWidth="1"/>
    <col min="15363" max="15364" width="15.42578125" style="87" customWidth="1"/>
    <col min="15365" max="15366" width="10.28515625" style="87" customWidth="1"/>
    <col min="15367" max="15367" width="18.140625" style="87" customWidth="1"/>
    <col min="15368" max="15369" width="14.5703125" style="87" customWidth="1"/>
    <col min="15370" max="15616" width="9.140625" style="87"/>
    <col min="15617" max="15617" width="4.140625" style="87" customWidth="1"/>
    <col min="15618" max="15618" width="35" style="87" customWidth="1"/>
    <col min="15619" max="15620" width="15.42578125" style="87" customWidth="1"/>
    <col min="15621" max="15622" width="10.28515625" style="87" customWidth="1"/>
    <col min="15623" max="15623" width="18.140625" style="87" customWidth="1"/>
    <col min="15624" max="15625" width="14.5703125" style="87" customWidth="1"/>
    <col min="15626" max="15872" width="9.140625" style="87"/>
    <col min="15873" max="15873" width="4.140625" style="87" customWidth="1"/>
    <col min="15874" max="15874" width="35" style="87" customWidth="1"/>
    <col min="15875" max="15876" width="15.42578125" style="87" customWidth="1"/>
    <col min="15877" max="15878" width="10.28515625" style="87" customWidth="1"/>
    <col min="15879" max="15879" width="18.140625" style="87" customWidth="1"/>
    <col min="15880" max="15881" width="14.5703125" style="87" customWidth="1"/>
    <col min="15882" max="16128" width="9.140625" style="87"/>
    <col min="16129" max="16129" width="4.140625" style="87" customWidth="1"/>
    <col min="16130" max="16130" width="35" style="87" customWidth="1"/>
    <col min="16131" max="16132" width="15.42578125" style="87" customWidth="1"/>
    <col min="16133" max="16134" width="10.28515625" style="87" customWidth="1"/>
    <col min="16135" max="16135" width="18.140625" style="87" customWidth="1"/>
    <col min="16136" max="16137" width="14.5703125" style="87" customWidth="1"/>
    <col min="16138" max="16384" width="9.140625" style="87"/>
  </cols>
  <sheetData>
    <row r="1" spans="1:9" ht="68.25" customHeight="1" x14ac:dyDescent="0.2">
      <c r="G1" s="263" t="s">
        <v>144</v>
      </c>
      <c r="H1" s="264"/>
      <c r="I1" s="264"/>
    </row>
    <row r="2" spans="1:9" s="80" customFormat="1" ht="57.75" customHeight="1" x14ac:dyDescent="0.2">
      <c r="G2" s="243" t="s">
        <v>1109</v>
      </c>
      <c r="H2" s="243"/>
      <c r="I2" s="243"/>
    </row>
    <row r="3" spans="1:9" s="80" customFormat="1" ht="36" customHeight="1" x14ac:dyDescent="0.2">
      <c r="A3" s="244" t="s">
        <v>145</v>
      </c>
      <c r="B3" s="244"/>
      <c r="C3" s="244"/>
      <c r="D3" s="244"/>
      <c r="E3" s="244"/>
      <c r="F3" s="244"/>
      <c r="G3" s="244"/>
      <c r="H3" s="244"/>
      <c r="I3" s="244"/>
    </row>
    <row r="4" spans="1:9" x14ac:dyDescent="0.2">
      <c r="A4" s="81"/>
      <c r="B4" s="82"/>
      <c r="C4" s="82"/>
      <c r="D4" s="82"/>
      <c r="E4" s="83"/>
      <c r="F4" s="84"/>
      <c r="G4" s="85"/>
      <c r="H4" s="86"/>
      <c r="I4" s="86"/>
    </row>
    <row r="5" spans="1:9" ht="78.75" customHeight="1" x14ac:dyDescent="0.2">
      <c r="A5" s="88" t="s">
        <v>146</v>
      </c>
      <c r="B5" s="89" t="s">
        <v>147</v>
      </c>
      <c r="C5" s="90" t="s">
        <v>1110</v>
      </c>
      <c r="D5" s="91" t="s">
        <v>148</v>
      </c>
      <c r="E5" s="92" t="s">
        <v>149</v>
      </c>
      <c r="F5" s="93" t="s">
        <v>150</v>
      </c>
      <c r="G5" s="94" t="s">
        <v>151</v>
      </c>
      <c r="H5" s="95" t="s">
        <v>152</v>
      </c>
      <c r="I5" s="95" t="s">
        <v>283</v>
      </c>
    </row>
    <row r="6" spans="1:9" s="103" customFormat="1" ht="12.75" customHeight="1" x14ac:dyDescent="0.2">
      <c r="A6" s="96"/>
      <c r="B6" s="97" t="s">
        <v>284</v>
      </c>
      <c r="C6" s="98">
        <f>SUM(C7:C33)</f>
        <v>0</v>
      </c>
      <c r="D6" s="99"/>
      <c r="E6" s="100"/>
      <c r="F6" s="101"/>
      <c r="G6" s="102">
        <f t="shared" ref="G6:H6" si="0">SUM(G7:G33)</f>
        <v>16077140</v>
      </c>
      <c r="H6" s="102">
        <f t="shared" si="0"/>
        <v>16017990</v>
      </c>
      <c r="I6" s="102">
        <f>SUM(I7:I33)</f>
        <v>1339757</v>
      </c>
    </row>
    <row r="7" spans="1:9" s="111" customFormat="1" x14ac:dyDescent="0.2">
      <c r="A7" s="104">
        <v>1</v>
      </c>
      <c r="B7" s="105" t="s">
        <v>285</v>
      </c>
      <c r="C7" s="245" t="s">
        <v>286</v>
      </c>
      <c r="D7" s="106" t="s">
        <v>287</v>
      </c>
      <c r="E7" s="107">
        <v>0.5</v>
      </c>
      <c r="F7" s="108">
        <v>0.6</v>
      </c>
      <c r="G7" s="109">
        <v>317312</v>
      </c>
      <c r="H7" s="110">
        <v>317312</v>
      </c>
      <c r="I7" s="110">
        <f t="shared" ref="I7:I70" si="1">G7/12</f>
        <v>26443</v>
      </c>
    </row>
    <row r="8" spans="1:9" s="111" customFormat="1" x14ac:dyDescent="0.2">
      <c r="A8" s="104">
        <v>2</v>
      </c>
      <c r="B8" s="105" t="s">
        <v>288</v>
      </c>
      <c r="C8" s="246"/>
      <c r="D8" s="106" t="s">
        <v>287</v>
      </c>
      <c r="E8" s="107">
        <v>0.5</v>
      </c>
      <c r="F8" s="108">
        <v>0.6</v>
      </c>
      <c r="G8" s="109">
        <v>317312</v>
      </c>
      <c r="H8" s="110">
        <v>317312</v>
      </c>
      <c r="I8" s="110">
        <f t="shared" si="1"/>
        <v>26443</v>
      </c>
    </row>
    <row r="9" spans="1:9" s="111" customFormat="1" x14ac:dyDescent="0.2">
      <c r="A9" s="104">
        <v>3</v>
      </c>
      <c r="B9" s="105" t="s">
        <v>289</v>
      </c>
      <c r="C9" s="246"/>
      <c r="D9" s="106" t="s">
        <v>287</v>
      </c>
      <c r="E9" s="107">
        <v>0.5</v>
      </c>
      <c r="F9" s="108">
        <v>0.6</v>
      </c>
      <c r="G9" s="109">
        <v>317312</v>
      </c>
      <c r="H9" s="110">
        <v>317312</v>
      </c>
      <c r="I9" s="110">
        <f t="shared" si="1"/>
        <v>26443</v>
      </c>
    </row>
    <row r="10" spans="1:9" s="111" customFormat="1" x14ac:dyDescent="0.2">
      <c r="A10" s="104">
        <v>4</v>
      </c>
      <c r="B10" s="105" t="s">
        <v>290</v>
      </c>
      <c r="C10" s="246"/>
      <c r="D10" s="106" t="s">
        <v>287</v>
      </c>
      <c r="E10" s="107">
        <v>0.5</v>
      </c>
      <c r="F10" s="108">
        <v>0.6</v>
      </c>
      <c r="G10" s="109">
        <v>317312</v>
      </c>
      <c r="H10" s="110">
        <v>317312</v>
      </c>
      <c r="I10" s="110">
        <f t="shared" si="1"/>
        <v>26443</v>
      </c>
    </row>
    <row r="11" spans="1:9" s="111" customFormat="1" x14ac:dyDescent="0.2">
      <c r="A11" s="104">
        <v>5</v>
      </c>
      <c r="B11" s="105" t="s">
        <v>291</v>
      </c>
      <c r="C11" s="246"/>
      <c r="D11" s="106" t="s">
        <v>287</v>
      </c>
      <c r="E11" s="107">
        <v>0.5</v>
      </c>
      <c r="F11" s="108">
        <v>0.6</v>
      </c>
      <c r="G11" s="109">
        <v>317312</v>
      </c>
      <c r="H11" s="110">
        <v>317312</v>
      </c>
      <c r="I11" s="110">
        <f t="shared" si="1"/>
        <v>26443</v>
      </c>
    </row>
    <row r="12" spans="1:9" s="111" customFormat="1" x14ac:dyDescent="0.2">
      <c r="A12" s="104">
        <v>6</v>
      </c>
      <c r="B12" s="105" t="s">
        <v>292</v>
      </c>
      <c r="C12" s="247"/>
      <c r="D12" s="106" t="s">
        <v>287</v>
      </c>
      <c r="E12" s="107">
        <v>0.5</v>
      </c>
      <c r="F12" s="108">
        <v>0.6</v>
      </c>
      <c r="G12" s="109">
        <v>317312</v>
      </c>
      <c r="H12" s="110">
        <v>317312</v>
      </c>
      <c r="I12" s="110">
        <f t="shared" si="1"/>
        <v>26443</v>
      </c>
    </row>
    <row r="13" spans="1:9" s="112" customFormat="1" x14ac:dyDescent="0.2">
      <c r="A13" s="104">
        <v>7</v>
      </c>
      <c r="B13" s="105" t="s">
        <v>293</v>
      </c>
      <c r="C13" s="245" t="s">
        <v>320</v>
      </c>
      <c r="D13" s="106" t="s">
        <v>287</v>
      </c>
      <c r="E13" s="107">
        <v>1</v>
      </c>
      <c r="F13" s="108">
        <v>0.6</v>
      </c>
      <c r="G13" s="109">
        <v>634624</v>
      </c>
      <c r="H13" s="110">
        <v>634624</v>
      </c>
      <c r="I13" s="110">
        <f t="shared" si="1"/>
        <v>52885</v>
      </c>
    </row>
    <row r="14" spans="1:9" s="113" customFormat="1" x14ac:dyDescent="0.2">
      <c r="A14" s="104">
        <v>8</v>
      </c>
      <c r="B14" s="105" t="s">
        <v>294</v>
      </c>
      <c r="C14" s="246"/>
      <c r="D14" s="106" t="s">
        <v>287</v>
      </c>
      <c r="E14" s="107">
        <v>1</v>
      </c>
      <c r="F14" s="108">
        <v>0.6</v>
      </c>
      <c r="G14" s="109">
        <v>634624</v>
      </c>
      <c r="H14" s="110">
        <v>475968</v>
      </c>
      <c r="I14" s="110">
        <f t="shared" si="1"/>
        <v>52885</v>
      </c>
    </row>
    <row r="15" spans="1:9" s="113" customFormat="1" x14ac:dyDescent="0.2">
      <c r="A15" s="104">
        <v>9</v>
      </c>
      <c r="B15" s="105" t="s">
        <v>295</v>
      </c>
      <c r="C15" s="246"/>
      <c r="D15" s="106" t="s">
        <v>287</v>
      </c>
      <c r="E15" s="107">
        <v>1</v>
      </c>
      <c r="F15" s="108">
        <v>0.6</v>
      </c>
      <c r="G15" s="109">
        <v>634624</v>
      </c>
      <c r="H15" s="110">
        <v>634624</v>
      </c>
      <c r="I15" s="110">
        <f t="shared" si="1"/>
        <v>52885</v>
      </c>
    </row>
    <row r="16" spans="1:9" s="113" customFormat="1" x14ac:dyDescent="0.2">
      <c r="A16" s="104">
        <v>10</v>
      </c>
      <c r="B16" s="105" t="s">
        <v>296</v>
      </c>
      <c r="C16" s="246"/>
      <c r="D16" s="106" t="s">
        <v>287</v>
      </c>
      <c r="E16" s="107">
        <v>1</v>
      </c>
      <c r="F16" s="108">
        <v>0.6</v>
      </c>
      <c r="G16" s="109">
        <v>634624</v>
      </c>
      <c r="H16" s="110">
        <v>634624</v>
      </c>
      <c r="I16" s="110">
        <f t="shared" si="1"/>
        <v>52885</v>
      </c>
    </row>
    <row r="17" spans="1:9" s="113" customFormat="1" x14ac:dyDescent="0.2">
      <c r="A17" s="104">
        <v>11</v>
      </c>
      <c r="B17" s="105" t="s">
        <v>297</v>
      </c>
      <c r="C17" s="246"/>
      <c r="D17" s="106" t="s">
        <v>287</v>
      </c>
      <c r="E17" s="107">
        <v>1</v>
      </c>
      <c r="F17" s="108">
        <v>0.6</v>
      </c>
      <c r="G17" s="109">
        <v>634624</v>
      </c>
      <c r="H17" s="110">
        <v>634624</v>
      </c>
      <c r="I17" s="110">
        <f t="shared" si="1"/>
        <v>52885</v>
      </c>
    </row>
    <row r="18" spans="1:9" s="113" customFormat="1" x14ac:dyDescent="0.2">
      <c r="A18" s="104">
        <v>12</v>
      </c>
      <c r="B18" s="105" t="s">
        <v>298</v>
      </c>
      <c r="C18" s="246"/>
      <c r="D18" s="106" t="s">
        <v>287</v>
      </c>
      <c r="E18" s="107">
        <v>1</v>
      </c>
      <c r="F18" s="108">
        <v>0.6</v>
      </c>
      <c r="G18" s="109">
        <v>634624</v>
      </c>
      <c r="H18" s="110">
        <v>634624</v>
      </c>
      <c r="I18" s="110">
        <f t="shared" si="1"/>
        <v>52885</v>
      </c>
    </row>
    <row r="19" spans="1:9" s="112" customFormat="1" x14ac:dyDescent="0.2">
      <c r="A19" s="104">
        <v>13</v>
      </c>
      <c r="B19" s="105" t="s">
        <v>299</v>
      </c>
      <c r="C19" s="246"/>
      <c r="D19" s="106" t="s">
        <v>287</v>
      </c>
      <c r="E19" s="107">
        <v>1</v>
      </c>
      <c r="F19" s="108">
        <v>0.6</v>
      </c>
      <c r="G19" s="109">
        <v>634624</v>
      </c>
      <c r="H19" s="110">
        <v>634624</v>
      </c>
      <c r="I19" s="110">
        <f t="shared" si="1"/>
        <v>52885</v>
      </c>
    </row>
    <row r="20" spans="1:9" s="113" customFormat="1" x14ac:dyDescent="0.2">
      <c r="A20" s="104">
        <v>14</v>
      </c>
      <c r="B20" s="105" t="s">
        <v>300</v>
      </c>
      <c r="C20" s="246"/>
      <c r="D20" s="106" t="s">
        <v>287</v>
      </c>
      <c r="E20" s="107">
        <v>1</v>
      </c>
      <c r="F20" s="108">
        <v>0.6</v>
      </c>
      <c r="G20" s="109">
        <v>634624</v>
      </c>
      <c r="H20" s="110">
        <v>634624</v>
      </c>
      <c r="I20" s="110">
        <f t="shared" si="1"/>
        <v>52885</v>
      </c>
    </row>
    <row r="21" spans="1:9" s="113" customFormat="1" x14ac:dyDescent="0.2">
      <c r="A21" s="104">
        <v>15</v>
      </c>
      <c r="B21" s="105" t="s">
        <v>301</v>
      </c>
      <c r="C21" s="246"/>
      <c r="D21" s="106" t="s">
        <v>287</v>
      </c>
      <c r="E21" s="107">
        <v>1</v>
      </c>
      <c r="F21" s="108">
        <v>0.6</v>
      </c>
      <c r="G21" s="109">
        <v>634624</v>
      </c>
      <c r="H21" s="110">
        <v>634624</v>
      </c>
      <c r="I21" s="110">
        <f t="shared" si="1"/>
        <v>52885</v>
      </c>
    </row>
    <row r="22" spans="1:9" s="113" customFormat="1" x14ac:dyDescent="0.2">
      <c r="A22" s="104">
        <v>16</v>
      </c>
      <c r="B22" s="105" t="s">
        <v>302</v>
      </c>
      <c r="C22" s="246"/>
      <c r="D22" s="106" t="s">
        <v>287</v>
      </c>
      <c r="E22" s="107">
        <v>1</v>
      </c>
      <c r="F22" s="108">
        <v>0.6</v>
      </c>
      <c r="G22" s="109">
        <v>634624</v>
      </c>
      <c r="H22" s="110">
        <v>634624</v>
      </c>
      <c r="I22" s="110">
        <f t="shared" si="1"/>
        <v>52885</v>
      </c>
    </row>
    <row r="23" spans="1:9" s="112" customFormat="1" x14ac:dyDescent="0.2">
      <c r="A23" s="104">
        <v>17</v>
      </c>
      <c r="B23" s="105" t="s">
        <v>303</v>
      </c>
      <c r="C23" s="246"/>
      <c r="D23" s="106" t="s">
        <v>287</v>
      </c>
      <c r="E23" s="107">
        <v>1</v>
      </c>
      <c r="F23" s="108">
        <v>0.6</v>
      </c>
      <c r="G23" s="109">
        <v>634624</v>
      </c>
      <c r="H23" s="110">
        <v>634624</v>
      </c>
      <c r="I23" s="110">
        <f t="shared" si="1"/>
        <v>52885</v>
      </c>
    </row>
    <row r="24" spans="1:9" s="113" customFormat="1" x14ac:dyDescent="0.2">
      <c r="A24" s="104">
        <v>18</v>
      </c>
      <c r="B24" s="105" t="s">
        <v>304</v>
      </c>
      <c r="C24" s="246"/>
      <c r="D24" s="106" t="s">
        <v>287</v>
      </c>
      <c r="E24" s="107">
        <v>1</v>
      </c>
      <c r="F24" s="108">
        <v>0.6</v>
      </c>
      <c r="G24" s="109">
        <v>634624</v>
      </c>
      <c r="H24" s="110">
        <v>634624</v>
      </c>
      <c r="I24" s="110">
        <f t="shared" si="1"/>
        <v>52885</v>
      </c>
    </row>
    <row r="25" spans="1:9" s="113" customFormat="1" x14ac:dyDescent="0.2">
      <c r="A25" s="104">
        <v>19</v>
      </c>
      <c r="B25" s="105" t="s">
        <v>305</v>
      </c>
      <c r="C25" s="246"/>
      <c r="D25" s="106" t="s">
        <v>287</v>
      </c>
      <c r="E25" s="107">
        <v>1</v>
      </c>
      <c r="F25" s="108">
        <v>0.6</v>
      </c>
      <c r="G25" s="109">
        <v>634624</v>
      </c>
      <c r="H25" s="110">
        <v>634624</v>
      </c>
      <c r="I25" s="110">
        <f t="shared" si="1"/>
        <v>52885</v>
      </c>
    </row>
    <row r="26" spans="1:9" s="113" customFormat="1" x14ac:dyDescent="0.2">
      <c r="A26" s="104">
        <v>20</v>
      </c>
      <c r="B26" s="105" t="s">
        <v>306</v>
      </c>
      <c r="C26" s="246"/>
      <c r="D26" s="106" t="s">
        <v>287</v>
      </c>
      <c r="E26" s="107">
        <v>1</v>
      </c>
      <c r="F26" s="108">
        <v>0.6</v>
      </c>
      <c r="G26" s="109">
        <v>634624</v>
      </c>
      <c r="H26" s="110">
        <v>634624</v>
      </c>
      <c r="I26" s="110">
        <f t="shared" si="1"/>
        <v>52885</v>
      </c>
    </row>
    <row r="27" spans="1:9" s="113" customFormat="1" x14ac:dyDescent="0.2">
      <c r="A27" s="104">
        <v>21</v>
      </c>
      <c r="B27" s="105" t="s">
        <v>307</v>
      </c>
      <c r="C27" s="246"/>
      <c r="D27" s="106" t="s">
        <v>287</v>
      </c>
      <c r="E27" s="107">
        <v>1</v>
      </c>
      <c r="F27" s="108">
        <v>0.6</v>
      </c>
      <c r="G27" s="109">
        <v>634624</v>
      </c>
      <c r="H27" s="110">
        <v>634624</v>
      </c>
      <c r="I27" s="110">
        <f t="shared" si="1"/>
        <v>52885</v>
      </c>
    </row>
    <row r="28" spans="1:9" s="112" customFormat="1" x14ac:dyDescent="0.2">
      <c r="A28" s="104">
        <v>22</v>
      </c>
      <c r="B28" s="105" t="s">
        <v>308</v>
      </c>
      <c r="C28" s="246"/>
      <c r="D28" s="106" t="s">
        <v>309</v>
      </c>
      <c r="E28" s="107">
        <v>1</v>
      </c>
      <c r="F28" s="108">
        <v>1</v>
      </c>
      <c r="G28" s="109">
        <v>1057706</v>
      </c>
      <c r="H28" s="110">
        <v>1057706</v>
      </c>
      <c r="I28" s="110">
        <f t="shared" si="1"/>
        <v>88142</v>
      </c>
    </row>
    <row r="29" spans="1:9" s="112" customFormat="1" x14ac:dyDescent="0.2">
      <c r="A29" s="104">
        <v>23</v>
      </c>
      <c r="B29" s="105" t="s">
        <v>310</v>
      </c>
      <c r="C29" s="246"/>
      <c r="D29" s="106" t="s">
        <v>287</v>
      </c>
      <c r="E29" s="107">
        <v>1</v>
      </c>
      <c r="F29" s="108">
        <v>0.6</v>
      </c>
      <c r="G29" s="109">
        <v>634624</v>
      </c>
      <c r="H29" s="110">
        <v>634624</v>
      </c>
      <c r="I29" s="110">
        <f t="shared" si="1"/>
        <v>52885</v>
      </c>
    </row>
    <row r="30" spans="1:9" s="113" customFormat="1" x14ac:dyDescent="0.2">
      <c r="A30" s="104">
        <v>24</v>
      </c>
      <c r="B30" s="105" t="s">
        <v>311</v>
      </c>
      <c r="C30" s="246"/>
      <c r="D30" s="106" t="s">
        <v>287</v>
      </c>
      <c r="E30" s="107">
        <v>1</v>
      </c>
      <c r="F30" s="108">
        <v>0.6</v>
      </c>
      <c r="G30" s="109">
        <v>634624</v>
      </c>
      <c r="H30" s="110">
        <v>634624</v>
      </c>
      <c r="I30" s="110">
        <f t="shared" si="1"/>
        <v>52885</v>
      </c>
    </row>
    <row r="31" spans="1:9" s="113" customFormat="1" x14ac:dyDescent="0.2">
      <c r="A31" s="104">
        <v>25</v>
      </c>
      <c r="B31" s="105" t="s">
        <v>312</v>
      </c>
      <c r="C31" s="246"/>
      <c r="D31" s="106" t="s">
        <v>287</v>
      </c>
      <c r="E31" s="107">
        <v>1</v>
      </c>
      <c r="F31" s="108">
        <v>0.6</v>
      </c>
      <c r="G31" s="109">
        <v>634624</v>
      </c>
      <c r="H31" s="110">
        <v>634624</v>
      </c>
      <c r="I31" s="110">
        <f t="shared" si="1"/>
        <v>52885</v>
      </c>
    </row>
    <row r="32" spans="1:9" s="113" customFormat="1" x14ac:dyDescent="0.2">
      <c r="A32" s="104">
        <v>26</v>
      </c>
      <c r="B32" s="105" t="s">
        <v>313</v>
      </c>
      <c r="C32" s="246"/>
      <c r="D32" s="106" t="s">
        <v>287</v>
      </c>
      <c r="E32" s="107">
        <v>1</v>
      </c>
      <c r="F32" s="108">
        <v>0.6</v>
      </c>
      <c r="G32" s="109">
        <v>634624</v>
      </c>
      <c r="H32" s="110">
        <v>634624</v>
      </c>
      <c r="I32" s="110">
        <f t="shared" si="1"/>
        <v>52885</v>
      </c>
    </row>
    <row r="33" spans="1:9" s="113" customFormat="1" x14ac:dyDescent="0.2">
      <c r="A33" s="104">
        <v>27</v>
      </c>
      <c r="B33" s="105" t="s">
        <v>314</v>
      </c>
      <c r="C33" s="247"/>
      <c r="D33" s="106" t="s">
        <v>309</v>
      </c>
      <c r="E33" s="107">
        <v>1</v>
      </c>
      <c r="F33" s="108">
        <v>1</v>
      </c>
      <c r="G33" s="109">
        <v>1057706</v>
      </c>
      <c r="H33" s="110">
        <v>1157212</v>
      </c>
      <c r="I33" s="110">
        <f t="shared" si="1"/>
        <v>88142</v>
      </c>
    </row>
    <row r="34" spans="1:9" s="103" customFormat="1" x14ac:dyDescent="0.2">
      <c r="A34" s="96"/>
      <c r="B34" s="97" t="s">
        <v>315</v>
      </c>
      <c r="C34" s="114"/>
      <c r="D34" s="112"/>
      <c r="E34" s="115"/>
      <c r="F34" s="112"/>
      <c r="G34" s="102">
        <f t="shared" ref="G34:H34" si="2">SUM(G35:G66)</f>
        <v>22128874</v>
      </c>
      <c r="H34" s="102">
        <f t="shared" si="2"/>
        <v>22128874</v>
      </c>
      <c r="I34" s="102">
        <f>SUM(I35:I66)</f>
        <v>1844065</v>
      </c>
    </row>
    <row r="35" spans="1:9" s="118" customFormat="1" x14ac:dyDescent="0.2">
      <c r="A35" s="116">
        <v>1</v>
      </c>
      <c r="B35" s="117" t="s">
        <v>316</v>
      </c>
      <c r="C35" s="248" t="s">
        <v>286</v>
      </c>
      <c r="D35" s="106" t="s">
        <v>287</v>
      </c>
      <c r="E35" s="107">
        <v>0.5</v>
      </c>
      <c r="F35" s="108">
        <v>0.6</v>
      </c>
      <c r="G35" s="109">
        <v>317312</v>
      </c>
      <c r="H35" s="110">
        <v>317312</v>
      </c>
      <c r="I35" s="110">
        <f t="shared" si="1"/>
        <v>26443</v>
      </c>
    </row>
    <row r="36" spans="1:9" s="118" customFormat="1" x14ac:dyDescent="0.2">
      <c r="A36" s="116">
        <v>2</v>
      </c>
      <c r="B36" s="119" t="s">
        <v>317</v>
      </c>
      <c r="C36" s="249"/>
      <c r="D36" s="106" t="s">
        <v>287</v>
      </c>
      <c r="E36" s="107">
        <v>0.5</v>
      </c>
      <c r="F36" s="108">
        <v>0.6</v>
      </c>
      <c r="G36" s="109">
        <v>317312</v>
      </c>
      <c r="H36" s="110">
        <v>317312</v>
      </c>
      <c r="I36" s="110">
        <f t="shared" si="1"/>
        <v>26443</v>
      </c>
    </row>
    <row r="37" spans="1:9" s="118" customFormat="1" x14ac:dyDescent="0.2">
      <c r="A37" s="116">
        <v>3</v>
      </c>
      <c r="B37" s="120" t="s">
        <v>318</v>
      </c>
      <c r="C37" s="250"/>
      <c r="D37" s="106" t="s">
        <v>287</v>
      </c>
      <c r="E37" s="107">
        <v>0.5</v>
      </c>
      <c r="F37" s="108">
        <v>0.6</v>
      </c>
      <c r="G37" s="109">
        <v>317312</v>
      </c>
      <c r="H37" s="110">
        <v>317312</v>
      </c>
      <c r="I37" s="110">
        <f t="shared" si="1"/>
        <v>26443</v>
      </c>
    </row>
    <row r="38" spans="1:9" s="118" customFormat="1" x14ac:dyDescent="0.2">
      <c r="A38" s="116">
        <v>4</v>
      </c>
      <c r="B38" s="119" t="s">
        <v>319</v>
      </c>
      <c r="C38" s="248" t="s">
        <v>320</v>
      </c>
      <c r="D38" s="106" t="s">
        <v>287</v>
      </c>
      <c r="E38" s="107">
        <v>1</v>
      </c>
      <c r="F38" s="108">
        <v>0.6</v>
      </c>
      <c r="G38" s="109">
        <v>634624</v>
      </c>
      <c r="H38" s="110">
        <v>634624</v>
      </c>
      <c r="I38" s="110">
        <f t="shared" si="1"/>
        <v>52885</v>
      </c>
    </row>
    <row r="39" spans="1:9" s="118" customFormat="1" x14ac:dyDescent="0.2">
      <c r="A39" s="116">
        <v>5</v>
      </c>
      <c r="B39" s="119" t="s">
        <v>321</v>
      </c>
      <c r="C39" s="249"/>
      <c r="D39" s="106" t="s">
        <v>287</v>
      </c>
      <c r="E39" s="107">
        <v>1</v>
      </c>
      <c r="F39" s="108">
        <v>0.6</v>
      </c>
      <c r="G39" s="109">
        <v>634624</v>
      </c>
      <c r="H39" s="110">
        <v>634624</v>
      </c>
      <c r="I39" s="110">
        <f t="shared" si="1"/>
        <v>52885</v>
      </c>
    </row>
    <row r="40" spans="1:9" s="118" customFormat="1" x14ac:dyDescent="0.2">
      <c r="A40" s="116">
        <v>6</v>
      </c>
      <c r="B40" s="119" t="s">
        <v>322</v>
      </c>
      <c r="C40" s="249"/>
      <c r="D40" s="106" t="s">
        <v>287</v>
      </c>
      <c r="E40" s="107">
        <v>1</v>
      </c>
      <c r="F40" s="108">
        <v>0.6</v>
      </c>
      <c r="G40" s="109">
        <v>634624</v>
      </c>
      <c r="H40" s="110">
        <v>634624</v>
      </c>
      <c r="I40" s="110">
        <f t="shared" si="1"/>
        <v>52885</v>
      </c>
    </row>
    <row r="41" spans="1:9" s="118" customFormat="1" x14ac:dyDescent="0.2">
      <c r="A41" s="116">
        <v>7</v>
      </c>
      <c r="B41" s="119" t="s">
        <v>323</v>
      </c>
      <c r="C41" s="249"/>
      <c r="D41" s="106" t="s">
        <v>287</v>
      </c>
      <c r="E41" s="107">
        <v>1</v>
      </c>
      <c r="F41" s="108">
        <v>0.6</v>
      </c>
      <c r="G41" s="109">
        <v>634624</v>
      </c>
      <c r="H41" s="110">
        <v>634624</v>
      </c>
      <c r="I41" s="110">
        <f t="shared" si="1"/>
        <v>52885</v>
      </c>
    </row>
    <row r="42" spans="1:9" s="118" customFormat="1" x14ac:dyDescent="0.2">
      <c r="A42" s="116">
        <v>8</v>
      </c>
      <c r="B42" s="121" t="s">
        <v>324</v>
      </c>
      <c r="C42" s="249"/>
      <c r="D42" s="106" t="s">
        <v>287</v>
      </c>
      <c r="E42" s="107">
        <v>1</v>
      </c>
      <c r="F42" s="108">
        <v>0.6</v>
      </c>
      <c r="G42" s="109">
        <v>634624</v>
      </c>
      <c r="H42" s="110">
        <v>634624</v>
      </c>
      <c r="I42" s="110">
        <f t="shared" si="1"/>
        <v>52885</v>
      </c>
    </row>
    <row r="43" spans="1:9" s="118" customFormat="1" x14ac:dyDescent="0.2">
      <c r="A43" s="116">
        <v>9</v>
      </c>
      <c r="B43" s="121" t="s">
        <v>325</v>
      </c>
      <c r="C43" s="249"/>
      <c r="D43" s="106" t="s">
        <v>287</v>
      </c>
      <c r="E43" s="107">
        <v>1</v>
      </c>
      <c r="F43" s="108">
        <v>0.6</v>
      </c>
      <c r="G43" s="109">
        <v>634624</v>
      </c>
      <c r="H43" s="110">
        <v>634624</v>
      </c>
      <c r="I43" s="110">
        <f t="shared" si="1"/>
        <v>52885</v>
      </c>
    </row>
    <row r="44" spans="1:9" s="118" customFormat="1" x14ac:dyDescent="0.2">
      <c r="A44" s="116">
        <v>10</v>
      </c>
      <c r="B44" s="119" t="s">
        <v>326</v>
      </c>
      <c r="C44" s="249"/>
      <c r="D44" s="106" t="s">
        <v>287</v>
      </c>
      <c r="E44" s="107">
        <v>1</v>
      </c>
      <c r="F44" s="108">
        <v>0.6</v>
      </c>
      <c r="G44" s="109">
        <v>634624</v>
      </c>
      <c r="H44" s="110">
        <v>634624</v>
      </c>
      <c r="I44" s="110">
        <f t="shared" si="1"/>
        <v>52885</v>
      </c>
    </row>
    <row r="45" spans="1:9" s="118" customFormat="1" x14ac:dyDescent="0.2">
      <c r="A45" s="116">
        <v>11</v>
      </c>
      <c r="B45" s="122" t="s">
        <v>327</v>
      </c>
      <c r="C45" s="249"/>
      <c r="D45" s="106" t="s">
        <v>287</v>
      </c>
      <c r="E45" s="107">
        <v>1</v>
      </c>
      <c r="F45" s="108">
        <v>0.6</v>
      </c>
      <c r="G45" s="109">
        <v>634624</v>
      </c>
      <c r="H45" s="110">
        <v>634624</v>
      </c>
      <c r="I45" s="110">
        <f t="shared" si="1"/>
        <v>52885</v>
      </c>
    </row>
    <row r="46" spans="1:9" s="118" customFormat="1" x14ac:dyDescent="0.2">
      <c r="A46" s="116">
        <v>12</v>
      </c>
      <c r="B46" s="123" t="s">
        <v>328</v>
      </c>
      <c r="C46" s="249"/>
      <c r="D46" s="106" t="s">
        <v>287</v>
      </c>
      <c r="E46" s="107">
        <v>1</v>
      </c>
      <c r="F46" s="108">
        <v>0.6</v>
      </c>
      <c r="G46" s="109">
        <v>634624</v>
      </c>
      <c r="H46" s="110">
        <v>634624</v>
      </c>
      <c r="I46" s="110">
        <f t="shared" si="1"/>
        <v>52885</v>
      </c>
    </row>
    <row r="47" spans="1:9" s="118" customFormat="1" x14ac:dyDescent="0.2">
      <c r="A47" s="116">
        <v>13</v>
      </c>
      <c r="B47" s="123" t="s">
        <v>329</v>
      </c>
      <c r="C47" s="249"/>
      <c r="D47" s="106" t="s">
        <v>287</v>
      </c>
      <c r="E47" s="107">
        <v>1</v>
      </c>
      <c r="F47" s="108">
        <v>0.6</v>
      </c>
      <c r="G47" s="109">
        <v>634624</v>
      </c>
      <c r="H47" s="110">
        <v>634624</v>
      </c>
      <c r="I47" s="110">
        <f t="shared" si="1"/>
        <v>52885</v>
      </c>
    </row>
    <row r="48" spans="1:9" s="118" customFormat="1" x14ac:dyDescent="0.2">
      <c r="A48" s="116">
        <v>14</v>
      </c>
      <c r="B48" s="123" t="s">
        <v>330</v>
      </c>
      <c r="C48" s="249"/>
      <c r="D48" s="106" t="s">
        <v>287</v>
      </c>
      <c r="E48" s="107">
        <v>1</v>
      </c>
      <c r="F48" s="108">
        <v>0.6</v>
      </c>
      <c r="G48" s="109">
        <v>634624</v>
      </c>
      <c r="H48" s="110">
        <v>634624</v>
      </c>
      <c r="I48" s="110">
        <f t="shared" si="1"/>
        <v>52885</v>
      </c>
    </row>
    <row r="49" spans="1:9" s="118" customFormat="1" x14ac:dyDescent="0.2">
      <c r="A49" s="116">
        <v>15</v>
      </c>
      <c r="B49" s="123" t="s">
        <v>331</v>
      </c>
      <c r="C49" s="249"/>
      <c r="D49" s="106" t="s">
        <v>287</v>
      </c>
      <c r="E49" s="107">
        <v>1</v>
      </c>
      <c r="F49" s="108">
        <v>0.6</v>
      </c>
      <c r="G49" s="109">
        <v>634624</v>
      </c>
      <c r="H49" s="110">
        <v>634624</v>
      </c>
      <c r="I49" s="110">
        <f t="shared" si="1"/>
        <v>52885</v>
      </c>
    </row>
    <row r="50" spans="1:9" s="118" customFormat="1" x14ac:dyDescent="0.2">
      <c r="A50" s="116">
        <v>16</v>
      </c>
      <c r="B50" s="123" t="s">
        <v>332</v>
      </c>
      <c r="C50" s="249"/>
      <c r="D50" s="106" t="s">
        <v>287</v>
      </c>
      <c r="E50" s="107">
        <v>1</v>
      </c>
      <c r="F50" s="108">
        <v>0.6</v>
      </c>
      <c r="G50" s="109">
        <v>634624</v>
      </c>
      <c r="H50" s="110">
        <v>634624</v>
      </c>
      <c r="I50" s="110">
        <f t="shared" si="1"/>
        <v>52885</v>
      </c>
    </row>
    <row r="51" spans="1:9" s="118" customFormat="1" x14ac:dyDescent="0.2">
      <c r="A51" s="116">
        <v>17</v>
      </c>
      <c r="B51" s="123" t="s">
        <v>333</v>
      </c>
      <c r="C51" s="249"/>
      <c r="D51" s="106" t="s">
        <v>287</v>
      </c>
      <c r="E51" s="107">
        <v>1</v>
      </c>
      <c r="F51" s="108">
        <v>0.6</v>
      </c>
      <c r="G51" s="109">
        <v>634624</v>
      </c>
      <c r="H51" s="110">
        <v>634624</v>
      </c>
      <c r="I51" s="110">
        <f t="shared" si="1"/>
        <v>52885</v>
      </c>
    </row>
    <row r="52" spans="1:9" s="118" customFormat="1" x14ac:dyDescent="0.2">
      <c r="A52" s="116">
        <v>18</v>
      </c>
      <c r="B52" s="123" t="s">
        <v>334</v>
      </c>
      <c r="C52" s="249"/>
      <c r="D52" s="106" t="s">
        <v>287</v>
      </c>
      <c r="E52" s="107">
        <v>1</v>
      </c>
      <c r="F52" s="108">
        <v>0.6</v>
      </c>
      <c r="G52" s="109">
        <v>634624</v>
      </c>
      <c r="H52" s="110">
        <v>634624</v>
      </c>
      <c r="I52" s="110">
        <f t="shared" si="1"/>
        <v>52885</v>
      </c>
    </row>
    <row r="53" spans="1:9" s="118" customFormat="1" x14ac:dyDescent="0.2">
      <c r="A53" s="116">
        <v>19</v>
      </c>
      <c r="B53" s="123" t="s">
        <v>335</v>
      </c>
      <c r="C53" s="249"/>
      <c r="D53" s="106" t="s">
        <v>287</v>
      </c>
      <c r="E53" s="107">
        <v>1</v>
      </c>
      <c r="F53" s="108">
        <v>0.6</v>
      </c>
      <c r="G53" s="109">
        <v>634624</v>
      </c>
      <c r="H53" s="110">
        <v>634624</v>
      </c>
      <c r="I53" s="110">
        <f t="shared" si="1"/>
        <v>52885</v>
      </c>
    </row>
    <row r="54" spans="1:9" s="118" customFormat="1" x14ac:dyDescent="0.2">
      <c r="A54" s="116">
        <v>20</v>
      </c>
      <c r="B54" s="123" t="s">
        <v>336</v>
      </c>
      <c r="C54" s="249"/>
      <c r="D54" s="106" t="s">
        <v>287</v>
      </c>
      <c r="E54" s="107">
        <v>1</v>
      </c>
      <c r="F54" s="108">
        <v>0.6</v>
      </c>
      <c r="G54" s="109">
        <v>634624</v>
      </c>
      <c r="H54" s="110">
        <v>634624</v>
      </c>
      <c r="I54" s="110">
        <f t="shared" si="1"/>
        <v>52885</v>
      </c>
    </row>
    <row r="55" spans="1:9" s="118" customFormat="1" x14ac:dyDescent="0.2">
      <c r="A55" s="116">
        <v>21</v>
      </c>
      <c r="B55" s="123" t="s">
        <v>337</v>
      </c>
      <c r="C55" s="249"/>
      <c r="D55" s="106" t="s">
        <v>287</v>
      </c>
      <c r="E55" s="107">
        <v>1</v>
      </c>
      <c r="F55" s="108">
        <v>0.6</v>
      </c>
      <c r="G55" s="109">
        <v>634624</v>
      </c>
      <c r="H55" s="110">
        <v>634624</v>
      </c>
      <c r="I55" s="110">
        <f t="shared" si="1"/>
        <v>52885</v>
      </c>
    </row>
    <row r="56" spans="1:9" s="118" customFormat="1" x14ac:dyDescent="0.2">
      <c r="A56" s="116">
        <v>22</v>
      </c>
      <c r="B56" s="121" t="s">
        <v>338</v>
      </c>
      <c r="C56" s="249"/>
      <c r="D56" s="106" t="s">
        <v>287</v>
      </c>
      <c r="E56" s="107">
        <v>1</v>
      </c>
      <c r="F56" s="108">
        <v>0.6</v>
      </c>
      <c r="G56" s="109">
        <v>634624</v>
      </c>
      <c r="H56" s="110">
        <v>634624</v>
      </c>
      <c r="I56" s="110">
        <f t="shared" si="1"/>
        <v>52885</v>
      </c>
    </row>
    <row r="57" spans="1:9" s="118" customFormat="1" x14ac:dyDescent="0.2">
      <c r="A57" s="116">
        <v>23</v>
      </c>
      <c r="B57" s="123" t="s">
        <v>339</v>
      </c>
      <c r="C57" s="249"/>
      <c r="D57" s="106" t="s">
        <v>287</v>
      </c>
      <c r="E57" s="107">
        <v>1</v>
      </c>
      <c r="F57" s="108">
        <v>0.6</v>
      </c>
      <c r="G57" s="109">
        <v>634624</v>
      </c>
      <c r="H57" s="110">
        <v>634624</v>
      </c>
      <c r="I57" s="110">
        <f t="shared" si="1"/>
        <v>52885</v>
      </c>
    </row>
    <row r="58" spans="1:9" s="118" customFormat="1" x14ac:dyDescent="0.2">
      <c r="A58" s="116">
        <v>24</v>
      </c>
      <c r="B58" s="123" t="s">
        <v>340</v>
      </c>
      <c r="C58" s="249"/>
      <c r="D58" s="106" t="s">
        <v>287</v>
      </c>
      <c r="E58" s="107">
        <v>1</v>
      </c>
      <c r="F58" s="108">
        <v>0.6</v>
      </c>
      <c r="G58" s="109">
        <v>634624</v>
      </c>
      <c r="H58" s="110">
        <v>634624</v>
      </c>
      <c r="I58" s="110">
        <f t="shared" si="1"/>
        <v>52885</v>
      </c>
    </row>
    <row r="59" spans="1:9" s="118" customFormat="1" x14ac:dyDescent="0.2">
      <c r="A59" s="116">
        <v>25</v>
      </c>
      <c r="B59" s="123" t="s">
        <v>341</v>
      </c>
      <c r="C59" s="249"/>
      <c r="D59" s="106" t="s">
        <v>287</v>
      </c>
      <c r="E59" s="107">
        <v>1</v>
      </c>
      <c r="F59" s="108">
        <v>0.6</v>
      </c>
      <c r="G59" s="109">
        <v>634624</v>
      </c>
      <c r="H59" s="110">
        <v>634624</v>
      </c>
      <c r="I59" s="110">
        <f t="shared" si="1"/>
        <v>52885</v>
      </c>
    </row>
    <row r="60" spans="1:9" s="118" customFormat="1" x14ac:dyDescent="0.2">
      <c r="A60" s="116">
        <v>26</v>
      </c>
      <c r="B60" s="121" t="s">
        <v>342</v>
      </c>
      <c r="C60" s="249"/>
      <c r="D60" s="106" t="s">
        <v>287</v>
      </c>
      <c r="E60" s="107">
        <v>1</v>
      </c>
      <c r="F60" s="108">
        <v>0.6</v>
      </c>
      <c r="G60" s="109">
        <v>634624</v>
      </c>
      <c r="H60" s="110">
        <v>634624</v>
      </c>
      <c r="I60" s="110">
        <f t="shared" si="1"/>
        <v>52885</v>
      </c>
    </row>
    <row r="61" spans="1:9" s="118" customFormat="1" x14ac:dyDescent="0.2">
      <c r="A61" s="116">
        <v>27</v>
      </c>
      <c r="B61" s="123" t="s">
        <v>343</v>
      </c>
      <c r="C61" s="249"/>
      <c r="D61" s="106" t="s">
        <v>309</v>
      </c>
      <c r="E61" s="107">
        <v>1</v>
      </c>
      <c r="F61" s="108">
        <v>1</v>
      </c>
      <c r="G61" s="109">
        <v>1057706</v>
      </c>
      <c r="H61" s="110">
        <v>1057706</v>
      </c>
      <c r="I61" s="110">
        <f t="shared" si="1"/>
        <v>88142</v>
      </c>
    </row>
    <row r="62" spans="1:9" s="118" customFormat="1" x14ac:dyDescent="0.2">
      <c r="A62" s="116">
        <v>28</v>
      </c>
      <c r="B62" s="123" t="s">
        <v>344</v>
      </c>
      <c r="C62" s="249"/>
      <c r="D62" s="106" t="s">
        <v>309</v>
      </c>
      <c r="E62" s="107">
        <v>1</v>
      </c>
      <c r="F62" s="108">
        <v>1</v>
      </c>
      <c r="G62" s="109">
        <v>1057706</v>
      </c>
      <c r="H62" s="110">
        <v>1057706</v>
      </c>
      <c r="I62" s="110">
        <f t="shared" si="1"/>
        <v>88142</v>
      </c>
    </row>
    <row r="63" spans="1:9" s="118" customFormat="1" x14ac:dyDescent="0.2">
      <c r="A63" s="116">
        <v>29</v>
      </c>
      <c r="B63" s="121" t="s">
        <v>345</v>
      </c>
      <c r="C63" s="250"/>
      <c r="D63" s="106" t="s">
        <v>287</v>
      </c>
      <c r="E63" s="107">
        <v>1</v>
      </c>
      <c r="F63" s="108">
        <v>0.6</v>
      </c>
      <c r="G63" s="109">
        <v>634624</v>
      </c>
      <c r="H63" s="110">
        <v>634624</v>
      </c>
      <c r="I63" s="110">
        <f t="shared" si="1"/>
        <v>52885</v>
      </c>
    </row>
    <row r="64" spans="1:9" s="118" customFormat="1" x14ac:dyDescent="0.2">
      <c r="A64" s="116">
        <v>30</v>
      </c>
      <c r="B64" s="121" t="s">
        <v>346</v>
      </c>
      <c r="C64" s="248" t="s">
        <v>347</v>
      </c>
      <c r="D64" s="106" t="s">
        <v>287</v>
      </c>
      <c r="E64" s="107">
        <v>1</v>
      </c>
      <c r="F64" s="108">
        <v>0.75</v>
      </c>
      <c r="G64" s="109">
        <v>1256717</v>
      </c>
      <c r="H64" s="110">
        <v>1256717</v>
      </c>
      <c r="I64" s="110">
        <f t="shared" si="1"/>
        <v>104726</v>
      </c>
    </row>
    <row r="65" spans="1:9" s="118" customFormat="1" x14ac:dyDescent="0.2">
      <c r="A65" s="116">
        <v>31</v>
      </c>
      <c r="B65" s="123" t="s">
        <v>348</v>
      </c>
      <c r="C65" s="250"/>
      <c r="D65" s="106" t="s">
        <v>287</v>
      </c>
      <c r="E65" s="107">
        <v>1</v>
      </c>
      <c r="F65" s="108">
        <v>0.75</v>
      </c>
      <c r="G65" s="109">
        <v>1256717</v>
      </c>
      <c r="H65" s="110">
        <v>1256717</v>
      </c>
      <c r="I65" s="110">
        <f t="shared" si="1"/>
        <v>104726</v>
      </c>
    </row>
    <row r="66" spans="1:9" s="118" customFormat="1" x14ac:dyDescent="0.2">
      <c r="A66" s="116">
        <v>32</v>
      </c>
      <c r="B66" s="121" t="s">
        <v>349</v>
      </c>
      <c r="C66" s="124" t="s">
        <v>350</v>
      </c>
      <c r="D66" s="106" t="s">
        <v>287</v>
      </c>
      <c r="E66" s="107">
        <v>1</v>
      </c>
      <c r="F66" s="108">
        <v>0.7</v>
      </c>
      <c r="G66" s="109">
        <v>1317116</v>
      </c>
      <c r="H66" s="110">
        <v>1317116</v>
      </c>
      <c r="I66" s="110">
        <f t="shared" si="1"/>
        <v>109760</v>
      </c>
    </row>
    <row r="67" spans="1:9" s="103" customFormat="1" x14ac:dyDescent="0.2">
      <c r="A67" s="96"/>
      <c r="B67" s="97" t="s">
        <v>351</v>
      </c>
      <c r="C67" s="125"/>
      <c r="D67" s="112"/>
      <c r="E67" s="115"/>
      <c r="F67" s="112"/>
      <c r="G67" s="102">
        <f t="shared" ref="G67:H67" si="3">SUM(G68:G94)</f>
        <v>15230976</v>
      </c>
      <c r="H67" s="102">
        <f t="shared" si="3"/>
        <v>15072320</v>
      </c>
      <c r="I67" s="102">
        <f>SUM(I68:I94)</f>
        <v>1269243</v>
      </c>
    </row>
    <row r="68" spans="1:9" s="113" customFormat="1" x14ac:dyDescent="0.2">
      <c r="A68" s="126">
        <v>1</v>
      </c>
      <c r="B68" s="127" t="s">
        <v>352</v>
      </c>
      <c r="C68" s="248" t="s">
        <v>286</v>
      </c>
      <c r="D68" s="106" t="s">
        <v>287</v>
      </c>
      <c r="E68" s="107">
        <v>0.5</v>
      </c>
      <c r="F68" s="108">
        <v>0.6</v>
      </c>
      <c r="G68" s="109">
        <v>317312</v>
      </c>
      <c r="H68" s="110">
        <v>317312</v>
      </c>
      <c r="I68" s="110">
        <f t="shared" si="1"/>
        <v>26443</v>
      </c>
    </row>
    <row r="69" spans="1:9" s="113" customFormat="1" x14ac:dyDescent="0.2">
      <c r="A69" s="104">
        <v>2</v>
      </c>
      <c r="B69" s="128" t="s">
        <v>353</v>
      </c>
      <c r="C69" s="249"/>
      <c r="D69" s="106" t="s">
        <v>287</v>
      </c>
      <c r="E69" s="107">
        <v>0.5</v>
      </c>
      <c r="F69" s="108">
        <v>0.6</v>
      </c>
      <c r="G69" s="109">
        <v>317312</v>
      </c>
      <c r="H69" s="110">
        <v>317312</v>
      </c>
      <c r="I69" s="110">
        <f t="shared" si="1"/>
        <v>26443</v>
      </c>
    </row>
    <row r="70" spans="1:9" s="113" customFormat="1" x14ac:dyDescent="0.2">
      <c r="A70" s="126">
        <v>3</v>
      </c>
      <c r="B70" s="128" t="s">
        <v>354</v>
      </c>
      <c r="C70" s="249"/>
      <c r="D70" s="106" t="s">
        <v>287</v>
      </c>
      <c r="E70" s="107">
        <v>0.5</v>
      </c>
      <c r="F70" s="108">
        <v>0.6</v>
      </c>
      <c r="G70" s="109">
        <v>317312</v>
      </c>
      <c r="H70" s="110">
        <v>317312</v>
      </c>
      <c r="I70" s="110">
        <f t="shared" si="1"/>
        <v>26443</v>
      </c>
    </row>
    <row r="71" spans="1:9" s="113" customFormat="1" x14ac:dyDescent="0.2">
      <c r="A71" s="104">
        <v>4</v>
      </c>
      <c r="B71" s="128" t="s">
        <v>355</v>
      </c>
      <c r="C71" s="249"/>
      <c r="D71" s="106" t="s">
        <v>287</v>
      </c>
      <c r="E71" s="107">
        <v>0.5</v>
      </c>
      <c r="F71" s="108">
        <v>0.6</v>
      </c>
      <c r="G71" s="109">
        <v>317312</v>
      </c>
      <c r="H71" s="110">
        <v>317312</v>
      </c>
      <c r="I71" s="110">
        <f t="shared" ref="I71:I133" si="4">G71/12</f>
        <v>26443</v>
      </c>
    </row>
    <row r="72" spans="1:9" s="113" customFormat="1" x14ac:dyDescent="0.2">
      <c r="A72" s="126">
        <v>5</v>
      </c>
      <c r="B72" s="128" t="s">
        <v>356</v>
      </c>
      <c r="C72" s="249"/>
      <c r="D72" s="106" t="s">
        <v>287</v>
      </c>
      <c r="E72" s="107">
        <v>0.5</v>
      </c>
      <c r="F72" s="108">
        <v>0.6</v>
      </c>
      <c r="G72" s="109">
        <v>317312</v>
      </c>
      <c r="H72" s="110">
        <v>317312</v>
      </c>
      <c r="I72" s="110">
        <f t="shared" si="4"/>
        <v>26443</v>
      </c>
    </row>
    <row r="73" spans="1:9" s="113" customFormat="1" x14ac:dyDescent="0.2">
      <c r="A73" s="104">
        <v>6</v>
      </c>
      <c r="B73" s="128" t="s">
        <v>357</v>
      </c>
      <c r="C73" s="250"/>
      <c r="D73" s="106" t="s">
        <v>287</v>
      </c>
      <c r="E73" s="107">
        <v>0.5</v>
      </c>
      <c r="F73" s="108">
        <v>0.6</v>
      </c>
      <c r="G73" s="109">
        <v>317312</v>
      </c>
      <c r="H73" s="110">
        <v>317312</v>
      </c>
      <c r="I73" s="110">
        <f t="shared" si="4"/>
        <v>26443</v>
      </c>
    </row>
    <row r="74" spans="1:9" s="113" customFormat="1" x14ac:dyDescent="0.2">
      <c r="A74" s="126">
        <v>7</v>
      </c>
      <c r="B74" s="128" t="s">
        <v>358</v>
      </c>
      <c r="C74" s="248" t="s">
        <v>320</v>
      </c>
      <c r="D74" s="106" t="s">
        <v>287</v>
      </c>
      <c r="E74" s="107">
        <v>1</v>
      </c>
      <c r="F74" s="108">
        <v>0.6</v>
      </c>
      <c r="G74" s="109">
        <v>634624</v>
      </c>
      <c r="H74" s="110">
        <v>634624</v>
      </c>
      <c r="I74" s="110">
        <f t="shared" si="4"/>
        <v>52885</v>
      </c>
    </row>
    <row r="75" spans="1:9" s="113" customFormat="1" x14ac:dyDescent="0.2">
      <c r="A75" s="104">
        <v>8</v>
      </c>
      <c r="B75" s="128" t="s">
        <v>359</v>
      </c>
      <c r="C75" s="249"/>
      <c r="D75" s="106" t="s">
        <v>287</v>
      </c>
      <c r="E75" s="107">
        <v>1</v>
      </c>
      <c r="F75" s="108">
        <v>0.6</v>
      </c>
      <c r="G75" s="109">
        <v>634624</v>
      </c>
      <c r="H75" s="110">
        <v>634624</v>
      </c>
      <c r="I75" s="110">
        <f t="shared" si="4"/>
        <v>52885</v>
      </c>
    </row>
    <row r="76" spans="1:9" s="113" customFormat="1" x14ac:dyDescent="0.2">
      <c r="A76" s="126">
        <v>9</v>
      </c>
      <c r="B76" s="128" t="s">
        <v>360</v>
      </c>
      <c r="C76" s="249"/>
      <c r="D76" s="106" t="s">
        <v>287</v>
      </c>
      <c r="E76" s="107">
        <v>1</v>
      </c>
      <c r="F76" s="108">
        <v>0.6</v>
      </c>
      <c r="G76" s="109">
        <v>634624</v>
      </c>
      <c r="H76" s="110">
        <v>475968</v>
      </c>
      <c r="I76" s="110">
        <f t="shared" si="4"/>
        <v>52885</v>
      </c>
    </row>
    <row r="77" spans="1:9" s="113" customFormat="1" x14ac:dyDescent="0.2">
      <c r="A77" s="104">
        <v>10</v>
      </c>
      <c r="B77" s="128" t="s">
        <v>361</v>
      </c>
      <c r="C77" s="249"/>
      <c r="D77" s="106" t="s">
        <v>287</v>
      </c>
      <c r="E77" s="107">
        <v>1</v>
      </c>
      <c r="F77" s="108">
        <v>0.6</v>
      </c>
      <c r="G77" s="109">
        <v>634624</v>
      </c>
      <c r="H77" s="110">
        <v>634624</v>
      </c>
      <c r="I77" s="110">
        <f t="shared" si="4"/>
        <v>52885</v>
      </c>
    </row>
    <row r="78" spans="1:9" s="113" customFormat="1" x14ac:dyDescent="0.2">
      <c r="A78" s="126">
        <v>11</v>
      </c>
      <c r="B78" s="128" t="s">
        <v>362</v>
      </c>
      <c r="C78" s="249"/>
      <c r="D78" s="106" t="s">
        <v>287</v>
      </c>
      <c r="E78" s="107">
        <v>1</v>
      </c>
      <c r="F78" s="108">
        <v>0.6</v>
      </c>
      <c r="G78" s="109">
        <v>634624</v>
      </c>
      <c r="H78" s="110">
        <v>634624</v>
      </c>
      <c r="I78" s="110">
        <f t="shared" si="4"/>
        <v>52885</v>
      </c>
    </row>
    <row r="79" spans="1:9" s="113" customFormat="1" x14ac:dyDescent="0.2">
      <c r="A79" s="104">
        <v>12</v>
      </c>
      <c r="B79" s="128" t="s">
        <v>363</v>
      </c>
      <c r="C79" s="249"/>
      <c r="D79" s="106" t="s">
        <v>287</v>
      </c>
      <c r="E79" s="107">
        <v>1</v>
      </c>
      <c r="F79" s="108">
        <v>0.6</v>
      </c>
      <c r="G79" s="109">
        <v>634624</v>
      </c>
      <c r="H79" s="110">
        <v>634624</v>
      </c>
      <c r="I79" s="110">
        <f t="shared" si="4"/>
        <v>52885</v>
      </c>
    </row>
    <row r="80" spans="1:9" s="113" customFormat="1" x14ac:dyDescent="0.2">
      <c r="A80" s="126">
        <v>13</v>
      </c>
      <c r="B80" s="128" t="s">
        <v>364</v>
      </c>
      <c r="C80" s="249"/>
      <c r="D80" s="106" t="s">
        <v>287</v>
      </c>
      <c r="E80" s="107">
        <v>1</v>
      </c>
      <c r="F80" s="108">
        <v>0.6</v>
      </c>
      <c r="G80" s="109">
        <v>634624</v>
      </c>
      <c r="H80" s="110">
        <v>634624</v>
      </c>
      <c r="I80" s="110">
        <f t="shared" si="4"/>
        <v>52885</v>
      </c>
    </row>
    <row r="81" spans="1:9" s="113" customFormat="1" x14ac:dyDescent="0.2">
      <c r="A81" s="104">
        <v>14</v>
      </c>
      <c r="B81" s="128" t="s">
        <v>365</v>
      </c>
      <c r="C81" s="249"/>
      <c r="D81" s="106" t="s">
        <v>287</v>
      </c>
      <c r="E81" s="107">
        <v>1</v>
      </c>
      <c r="F81" s="108">
        <v>0.6</v>
      </c>
      <c r="G81" s="109">
        <v>634624</v>
      </c>
      <c r="H81" s="110">
        <v>634624</v>
      </c>
      <c r="I81" s="110">
        <f t="shared" si="4"/>
        <v>52885</v>
      </c>
    </row>
    <row r="82" spans="1:9" s="113" customFormat="1" x14ac:dyDescent="0.2">
      <c r="A82" s="126">
        <v>15</v>
      </c>
      <c r="B82" s="128" t="s">
        <v>366</v>
      </c>
      <c r="C82" s="249"/>
      <c r="D82" s="106" t="s">
        <v>287</v>
      </c>
      <c r="E82" s="107">
        <v>1</v>
      </c>
      <c r="F82" s="108">
        <v>0.6</v>
      </c>
      <c r="G82" s="109">
        <v>634624</v>
      </c>
      <c r="H82" s="110">
        <v>634624</v>
      </c>
      <c r="I82" s="110">
        <f t="shared" si="4"/>
        <v>52885</v>
      </c>
    </row>
    <row r="83" spans="1:9" s="113" customFormat="1" x14ac:dyDescent="0.2">
      <c r="A83" s="104">
        <v>16</v>
      </c>
      <c r="B83" s="128" t="s">
        <v>367</v>
      </c>
      <c r="C83" s="249"/>
      <c r="D83" s="106" t="s">
        <v>287</v>
      </c>
      <c r="E83" s="107">
        <v>1</v>
      </c>
      <c r="F83" s="108">
        <v>0.6</v>
      </c>
      <c r="G83" s="109">
        <v>634624</v>
      </c>
      <c r="H83" s="110">
        <v>634624</v>
      </c>
      <c r="I83" s="110">
        <f t="shared" si="4"/>
        <v>52885</v>
      </c>
    </row>
    <row r="84" spans="1:9" s="113" customFormat="1" x14ac:dyDescent="0.2">
      <c r="A84" s="126">
        <v>17</v>
      </c>
      <c r="B84" s="128" t="s">
        <v>368</v>
      </c>
      <c r="C84" s="249"/>
      <c r="D84" s="106" t="s">
        <v>287</v>
      </c>
      <c r="E84" s="107">
        <v>1</v>
      </c>
      <c r="F84" s="108">
        <v>0.6</v>
      </c>
      <c r="G84" s="109">
        <v>634624</v>
      </c>
      <c r="H84" s="110">
        <v>634624</v>
      </c>
      <c r="I84" s="110">
        <f t="shared" si="4"/>
        <v>52885</v>
      </c>
    </row>
    <row r="85" spans="1:9" s="113" customFormat="1" x14ac:dyDescent="0.2">
      <c r="A85" s="104">
        <v>18</v>
      </c>
      <c r="B85" s="128" t="s">
        <v>369</v>
      </c>
      <c r="C85" s="249"/>
      <c r="D85" s="106" t="s">
        <v>287</v>
      </c>
      <c r="E85" s="107">
        <v>1</v>
      </c>
      <c r="F85" s="108">
        <v>0.6</v>
      </c>
      <c r="G85" s="109">
        <v>634624</v>
      </c>
      <c r="H85" s="110">
        <v>634624</v>
      </c>
      <c r="I85" s="110">
        <f t="shared" si="4"/>
        <v>52885</v>
      </c>
    </row>
    <row r="86" spans="1:9" s="113" customFormat="1" x14ac:dyDescent="0.2">
      <c r="A86" s="126">
        <v>19</v>
      </c>
      <c r="B86" s="128" t="s">
        <v>370</v>
      </c>
      <c r="C86" s="249"/>
      <c r="D86" s="106" t="s">
        <v>287</v>
      </c>
      <c r="E86" s="107">
        <v>1</v>
      </c>
      <c r="F86" s="108">
        <v>0.6</v>
      </c>
      <c r="G86" s="109">
        <v>634624</v>
      </c>
      <c r="H86" s="110">
        <v>634624</v>
      </c>
      <c r="I86" s="110">
        <f t="shared" si="4"/>
        <v>52885</v>
      </c>
    </row>
    <row r="87" spans="1:9" s="112" customFormat="1" x14ac:dyDescent="0.2">
      <c r="A87" s="104">
        <v>20</v>
      </c>
      <c r="B87" s="128" t="s">
        <v>371</v>
      </c>
      <c r="C87" s="249"/>
      <c r="D87" s="106" t="s">
        <v>287</v>
      </c>
      <c r="E87" s="107">
        <v>1</v>
      </c>
      <c r="F87" s="108">
        <v>0.6</v>
      </c>
      <c r="G87" s="109">
        <v>634624</v>
      </c>
      <c r="H87" s="110">
        <v>634624</v>
      </c>
      <c r="I87" s="110">
        <f t="shared" si="4"/>
        <v>52885</v>
      </c>
    </row>
    <row r="88" spans="1:9" s="112" customFormat="1" x14ac:dyDescent="0.2">
      <c r="A88" s="126">
        <v>21</v>
      </c>
      <c r="B88" s="128" t="s">
        <v>372</v>
      </c>
      <c r="C88" s="249"/>
      <c r="D88" s="106" t="s">
        <v>287</v>
      </c>
      <c r="E88" s="107">
        <v>1</v>
      </c>
      <c r="F88" s="108">
        <v>0.6</v>
      </c>
      <c r="G88" s="109">
        <v>634624</v>
      </c>
      <c r="H88" s="110">
        <v>634624</v>
      </c>
      <c r="I88" s="110">
        <f t="shared" si="4"/>
        <v>52885</v>
      </c>
    </row>
    <row r="89" spans="1:9" s="113" customFormat="1" x14ac:dyDescent="0.2">
      <c r="A89" s="104">
        <v>22</v>
      </c>
      <c r="B89" s="128" t="s">
        <v>373</v>
      </c>
      <c r="C89" s="249"/>
      <c r="D89" s="106" t="s">
        <v>287</v>
      </c>
      <c r="E89" s="107">
        <v>1</v>
      </c>
      <c r="F89" s="108">
        <v>0.6</v>
      </c>
      <c r="G89" s="109">
        <v>634624</v>
      </c>
      <c r="H89" s="110">
        <v>634624</v>
      </c>
      <c r="I89" s="110">
        <f t="shared" si="4"/>
        <v>52885</v>
      </c>
    </row>
    <row r="90" spans="1:9" s="113" customFormat="1" x14ac:dyDescent="0.2">
      <c r="A90" s="126">
        <v>23</v>
      </c>
      <c r="B90" s="128" t="s">
        <v>374</v>
      </c>
      <c r="C90" s="249"/>
      <c r="D90" s="106" t="s">
        <v>287</v>
      </c>
      <c r="E90" s="107">
        <v>1</v>
      </c>
      <c r="F90" s="108">
        <v>0.6</v>
      </c>
      <c r="G90" s="109">
        <v>634624</v>
      </c>
      <c r="H90" s="110">
        <v>634624</v>
      </c>
      <c r="I90" s="110">
        <f t="shared" si="4"/>
        <v>52885</v>
      </c>
    </row>
    <row r="91" spans="1:9" s="113" customFormat="1" x14ac:dyDescent="0.2">
      <c r="A91" s="104">
        <v>24</v>
      </c>
      <c r="B91" s="128" t="s">
        <v>375</v>
      </c>
      <c r="C91" s="249"/>
      <c r="D91" s="106" t="s">
        <v>287</v>
      </c>
      <c r="E91" s="107">
        <v>1</v>
      </c>
      <c r="F91" s="108">
        <v>0.6</v>
      </c>
      <c r="G91" s="109">
        <v>634624</v>
      </c>
      <c r="H91" s="110">
        <v>634624</v>
      </c>
      <c r="I91" s="110">
        <f t="shared" si="4"/>
        <v>52885</v>
      </c>
    </row>
    <row r="92" spans="1:9" s="112" customFormat="1" x14ac:dyDescent="0.2">
      <c r="A92" s="126">
        <v>25</v>
      </c>
      <c r="B92" s="128" t="s">
        <v>376</v>
      </c>
      <c r="C92" s="249"/>
      <c r="D92" s="106" t="s">
        <v>287</v>
      </c>
      <c r="E92" s="107">
        <v>1</v>
      </c>
      <c r="F92" s="108">
        <v>0.6</v>
      </c>
      <c r="G92" s="109">
        <v>634624</v>
      </c>
      <c r="H92" s="110">
        <v>634624</v>
      </c>
      <c r="I92" s="110">
        <f t="shared" si="4"/>
        <v>52885</v>
      </c>
    </row>
    <row r="93" spans="1:9" s="113" customFormat="1" x14ac:dyDescent="0.2">
      <c r="A93" s="104">
        <v>26</v>
      </c>
      <c r="B93" s="128" t="s">
        <v>377</v>
      </c>
      <c r="C93" s="249"/>
      <c r="D93" s="106" t="s">
        <v>287</v>
      </c>
      <c r="E93" s="107">
        <v>1</v>
      </c>
      <c r="F93" s="108">
        <v>0.6</v>
      </c>
      <c r="G93" s="109">
        <v>634624</v>
      </c>
      <c r="H93" s="110">
        <v>634624</v>
      </c>
      <c r="I93" s="110">
        <f t="shared" si="4"/>
        <v>52885</v>
      </c>
    </row>
    <row r="94" spans="1:9" s="113" customFormat="1" x14ac:dyDescent="0.2">
      <c r="A94" s="126">
        <v>27</v>
      </c>
      <c r="B94" s="128" t="s">
        <v>378</v>
      </c>
      <c r="C94" s="250"/>
      <c r="D94" s="106" t="s">
        <v>287</v>
      </c>
      <c r="E94" s="107">
        <v>1</v>
      </c>
      <c r="F94" s="108">
        <v>0.6</v>
      </c>
      <c r="G94" s="109">
        <v>634624</v>
      </c>
      <c r="H94" s="110">
        <v>634624</v>
      </c>
      <c r="I94" s="110">
        <f t="shared" si="4"/>
        <v>52885</v>
      </c>
    </row>
    <row r="95" spans="1:9" s="103" customFormat="1" x14ac:dyDescent="0.2">
      <c r="A95" s="96"/>
      <c r="B95" s="97" t="s">
        <v>379</v>
      </c>
      <c r="C95" s="125"/>
      <c r="D95" s="112"/>
      <c r="E95" s="115"/>
      <c r="F95" s="112"/>
      <c r="G95" s="102">
        <f t="shared" ref="G95:H95" si="5">SUM(G96:G121)</f>
        <v>18285791</v>
      </c>
      <c r="H95" s="102">
        <f t="shared" si="5"/>
        <v>18127135</v>
      </c>
      <c r="I95" s="102">
        <f>SUM(I96:I121)</f>
        <v>1523810</v>
      </c>
    </row>
    <row r="96" spans="1:9" s="118" customFormat="1" x14ac:dyDescent="0.2">
      <c r="A96" s="104">
        <v>1</v>
      </c>
      <c r="B96" s="105" t="s">
        <v>380</v>
      </c>
      <c r="C96" s="251" t="s">
        <v>286</v>
      </c>
      <c r="D96" s="106" t="s">
        <v>287</v>
      </c>
      <c r="E96" s="107">
        <v>0.5</v>
      </c>
      <c r="F96" s="108">
        <v>0.6</v>
      </c>
      <c r="G96" s="109">
        <v>317312</v>
      </c>
      <c r="H96" s="110">
        <v>317312</v>
      </c>
      <c r="I96" s="110">
        <f t="shared" si="4"/>
        <v>26443</v>
      </c>
    </row>
    <row r="97" spans="1:9" s="118" customFormat="1" x14ac:dyDescent="0.2">
      <c r="A97" s="104">
        <v>2</v>
      </c>
      <c r="B97" s="105" t="s">
        <v>381</v>
      </c>
      <c r="C97" s="251"/>
      <c r="D97" s="106" t="s">
        <v>287</v>
      </c>
      <c r="E97" s="107">
        <v>0.5</v>
      </c>
      <c r="F97" s="108">
        <v>0.6</v>
      </c>
      <c r="G97" s="109">
        <v>317312</v>
      </c>
      <c r="H97" s="110">
        <v>317312</v>
      </c>
      <c r="I97" s="110">
        <f t="shared" si="4"/>
        <v>26443</v>
      </c>
    </row>
    <row r="98" spans="1:9" s="118" customFormat="1" x14ac:dyDescent="0.2">
      <c r="A98" s="104">
        <v>3</v>
      </c>
      <c r="B98" s="105" t="s">
        <v>382</v>
      </c>
      <c r="C98" s="251"/>
      <c r="D98" s="106" t="s">
        <v>287</v>
      </c>
      <c r="E98" s="107">
        <v>0.5</v>
      </c>
      <c r="F98" s="108">
        <v>0.6</v>
      </c>
      <c r="G98" s="109">
        <v>317312</v>
      </c>
      <c r="H98" s="110">
        <v>317312</v>
      </c>
      <c r="I98" s="110">
        <f t="shared" si="4"/>
        <v>26443</v>
      </c>
    </row>
    <row r="99" spans="1:9" s="118" customFormat="1" x14ac:dyDescent="0.2">
      <c r="A99" s="104">
        <v>4</v>
      </c>
      <c r="B99" s="105" t="s">
        <v>383</v>
      </c>
      <c r="C99" s="246" t="s">
        <v>320</v>
      </c>
      <c r="D99" s="106" t="s">
        <v>287</v>
      </c>
      <c r="E99" s="107">
        <v>1</v>
      </c>
      <c r="F99" s="108">
        <v>0.6</v>
      </c>
      <c r="G99" s="109">
        <v>634624</v>
      </c>
      <c r="H99" s="110">
        <v>634624</v>
      </c>
      <c r="I99" s="110">
        <f t="shared" si="4"/>
        <v>52885</v>
      </c>
    </row>
    <row r="100" spans="1:9" s="118" customFormat="1" x14ac:dyDescent="0.2">
      <c r="A100" s="104">
        <v>5</v>
      </c>
      <c r="B100" s="105" t="s">
        <v>384</v>
      </c>
      <c r="C100" s="246"/>
      <c r="D100" s="106" t="s">
        <v>287</v>
      </c>
      <c r="E100" s="107">
        <v>1</v>
      </c>
      <c r="F100" s="108">
        <v>0.6</v>
      </c>
      <c r="G100" s="109">
        <v>634624</v>
      </c>
      <c r="H100" s="110">
        <v>634624</v>
      </c>
      <c r="I100" s="110">
        <f t="shared" si="4"/>
        <v>52885</v>
      </c>
    </row>
    <row r="101" spans="1:9" s="118" customFormat="1" x14ac:dyDescent="0.2">
      <c r="A101" s="104">
        <v>6</v>
      </c>
      <c r="B101" s="129" t="s">
        <v>385</v>
      </c>
      <c r="C101" s="246"/>
      <c r="D101" s="106" t="s">
        <v>287</v>
      </c>
      <c r="E101" s="107">
        <v>1</v>
      </c>
      <c r="F101" s="108">
        <v>0.6</v>
      </c>
      <c r="G101" s="109">
        <v>634624</v>
      </c>
      <c r="H101" s="110">
        <v>634624</v>
      </c>
      <c r="I101" s="110">
        <f t="shared" si="4"/>
        <v>52885</v>
      </c>
    </row>
    <row r="102" spans="1:9" s="118" customFormat="1" x14ac:dyDescent="0.2">
      <c r="A102" s="104">
        <v>7</v>
      </c>
      <c r="B102" s="130" t="s">
        <v>386</v>
      </c>
      <c r="C102" s="246"/>
      <c r="D102" s="106" t="s">
        <v>287</v>
      </c>
      <c r="E102" s="107">
        <v>1</v>
      </c>
      <c r="F102" s="108">
        <v>0.6</v>
      </c>
      <c r="G102" s="109">
        <v>634624</v>
      </c>
      <c r="H102" s="110">
        <v>634624</v>
      </c>
      <c r="I102" s="110">
        <f t="shared" si="4"/>
        <v>52885</v>
      </c>
    </row>
    <row r="103" spans="1:9" s="118" customFormat="1" x14ac:dyDescent="0.2">
      <c r="A103" s="104">
        <v>8</v>
      </c>
      <c r="B103" s="105" t="s">
        <v>387</v>
      </c>
      <c r="C103" s="246"/>
      <c r="D103" s="106" t="s">
        <v>287</v>
      </c>
      <c r="E103" s="107">
        <v>1</v>
      </c>
      <c r="F103" s="108">
        <v>0.6</v>
      </c>
      <c r="G103" s="109">
        <v>634624</v>
      </c>
      <c r="H103" s="110">
        <v>634624</v>
      </c>
      <c r="I103" s="110">
        <f t="shared" si="4"/>
        <v>52885</v>
      </c>
    </row>
    <row r="104" spans="1:9" s="118" customFormat="1" x14ac:dyDescent="0.2">
      <c r="A104" s="104">
        <v>9</v>
      </c>
      <c r="B104" s="129" t="s">
        <v>388</v>
      </c>
      <c r="C104" s="246"/>
      <c r="D104" s="106" t="s">
        <v>287</v>
      </c>
      <c r="E104" s="107">
        <v>1</v>
      </c>
      <c r="F104" s="108">
        <v>0.6</v>
      </c>
      <c r="G104" s="109">
        <v>634624</v>
      </c>
      <c r="H104" s="110">
        <v>634624</v>
      </c>
      <c r="I104" s="110">
        <f t="shared" si="4"/>
        <v>52885</v>
      </c>
    </row>
    <row r="105" spans="1:9" s="118" customFormat="1" x14ac:dyDescent="0.2">
      <c r="A105" s="104">
        <v>10</v>
      </c>
      <c r="B105" s="105" t="s">
        <v>389</v>
      </c>
      <c r="C105" s="246"/>
      <c r="D105" s="106" t="s">
        <v>287</v>
      </c>
      <c r="E105" s="107">
        <v>1</v>
      </c>
      <c r="F105" s="108">
        <v>0.6</v>
      </c>
      <c r="G105" s="109">
        <v>634624</v>
      </c>
      <c r="H105" s="110">
        <v>475968</v>
      </c>
      <c r="I105" s="110">
        <f t="shared" si="4"/>
        <v>52885</v>
      </c>
    </row>
    <row r="106" spans="1:9" s="118" customFormat="1" x14ac:dyDescent="0.2">
      <c r="A106" s="104">
        <v>11</v>
      </c>
      <c r="B106" s="105" t="s">
        <v>390</v>
      </c>
      <c r="C106" s="246"/>
      <c r="D106" s="106" t="s">
        <v>287</v>
      </c>
      <c r="E106" s="107">
        <v>1</v>
      </c>
      <c r="F106" s="108">
        <v>0.6</v>
      </c>
      <c r="G106" s="109">
        <v>634624</v>
      </c>
      <c r="H106" s="110">
        <v>634624</v>
      </c>
      <c r="I106" s="110">
        <f t="shared" si="4"/>
        <v>52885</v>
      </c>
    </row>
    <row r="107" spans="1:9" s="118" customFormat="1" x14ac:dyDescent="0.2">
      <c r="A107" s="104">
        <v>12</v>
      </c>
      <c r="B107" s="129" t="s">
        <v>391</v>
      </c>
      <c r="C107" s="246"/>
      <c r="D107" s="106" t="s">
        <v>287</v>
      </c>
      <c r="E107" s="107">
        <v>1</v>
      </c>
      <c r="F107" s="108">
        <v>0.6</v>
      </c>
      <c r="G107" s="109">
        <v>634624</v>
      </c>
      <c r="H107" s="110">
        <v>634624</v>
      </c>
      <c r="I107" s="110">
        <f t="shared" si="4"/>
        <v>52885</v>
      </c>
    </row>
    <row r="108" spans="1:9" s="118" customFormat="1" x14ac:dyDescent="0.2">
      <c r="A108" s="104">
        <v>13</v>
      </c>
      <c r="B108" s="105" t="s">
        <v>392</v>
      </c>
      <c r="C108" s="246"/>
      <c r="D108" s="106" t="s">
        <v>287</v>
      </c>
      <c r="E108" s="107">
        <v>1</v>
      </c>
      <c r="F108" s="108">
        <v>0.6</v>
      </c>
      <c r="G108" s="109">
        <v>634624</v>
      </c>
      <c r="H108" s="110">
        <v>634624</v>
      </c>
      <c r="I108" s="110">
        <f t="shared" si="4"/>
        <v>52885</v>
      </c>
    </row>
    <row r="109" spans="1:9" s="118" customFormat="1" x14ac:dyDescent="0.2">
      <c r="A109" s="104">
        <v>14</v>
      </c>
      <c r="B109" s="129" t="s">
        <v>393</v>
      </c>
      <c r="C109" s="246"/>
      <c r="D109" s="106" t="s">
        <v>287</v>
      </c>
      <c r="E109" s="107">
        <v>1</v>
      </c>
      <c r="F109" s="108">
        <v>0.6</v>
      </c>
      <c r="G109" s="109">
        <v>634624</v>
      </c>
      <c r="H109" s="110">
        <v>634624</v>
      </c>
      <c r="I109" s="110">
        <f t="shared" si="4"/>
        <v>52885</v>
      </c>
    </row>
    <row r="110" spans="1:9" s="118" customFormat="1" x14ac:dyDescent="0.2">
      <c r="A110" s="104">
        <v>15</v>
      </c>
      <c r="B110" s="105" t="s">
        <v>394</v>
      </c>
      <c r="C110" s="246"/>
      <c r="D110" s="106" t="s">
        <v>287</v>
      </c>
      <c r="E110" s="107">
        <v>1</v>
      </c>
      <c r="F110" s="108">
        <v>0.6</v>
      </c>
      <c r="G110" s="109">
        <v>634624</v>
      </c>
      <c r="H110" s="110">
        <v>634624</v>
      </c>
      <c r="I110" s="110">
        <f t="shared" si="4"/>
        <v>52885</v>
      </c>
    </row>
    <row r="111" spans="1:9" s="118" customFormat="1" x14ac:dyDescent="0.2">
      <c r="A111" s="104">
        <v>16</v>
      </c>
      <c r="B111" s="129" t="s">
        <v>395</v>
      </c>
      <c r="C111" s="246"/>
      <c r="D111" s="106" t="s">
        <v>309</v>
      </c>
      <c r="E111" s="107">
        <v>1</v>
      </c>
      <c r="F111" s="108">
        <v>1</v>
      </c>
      <c r="G111" s="109">
        <v>1057706</v>
      </c>
      <c r="H111" s="110">
        <v>1057706</v>
      </c>
      <c r="I111" s="110">
        <f t="shared" si="4"/>
        <v>88142</v>
      </c>
    </row>
    <row r="112" spans="1:9" s="118" customFormat="1" x14ac:dyDescent="0.2">
      <c r="A112" s="104">
        <v>17</v>
      </c>
      <c r="B112" s="131" t="s">
        <v>396</v>
      </c>
      <c r="C112" s="246"/>
      <c r="D112" s="106" t="s">
        <v>309</v>
      </c>
      <c r="E112" s="107">
        <v>1</v>
      </c>
      <c r="F112" s="108">
        <v>1</v>
      </c>
      <c r="G112" s="109">
        <v>1057706</v>
      </c>
      <c r="H112" s="110">
        <v>1057706</v>
      </c>
      <c r="I112" s="110">
        <f t="shared" si="4"/>
        <v>88142</v>
      </c>
    </row>
    <row r="113" spans="1:9" s="118" customFormat="1" x14ac:dyDescent="0.2">
      <c r="A113" s="104">
        <v>18</v>
      </c>
      <c r="B113" s="129" t="s">
        <v>397</v>
      </c>
      <c r="C113" s="246"/>
      <c r="D113" s="106" t="s">
        <v>287</v>
      </c>
      <c r="E113" s="107">
        <v>1</v>
      </c>
      <c r="F113" s="108">
        <v>0.6</v>
      </c>
      <c r="G113" s="109">
        <v>634624</v>
      </c>
      <c r="H113" s="110">
        <v>634624</v>
      </c>
      <c r="I113" s="110">
        <f t="shared" si="4"/>
        <v>52885</v>
      </c>
    </row>
    <row r="114" spans="1:9" s="118" customFormat="1" x14ac:dyDescent="0.2">
      <c r="A114" s="104">
        <v>19</v>
      </c>
      <c r="B114" s="105" t="s">
        <v>398</v>
      </c>
      <c r="C114" s="246"/>
      <c r="D114" s="106" t="s">
        <v>309</v>
      </c>
      <c r="E114" s="107">
        <v>1</v>
      </c>
      <c r="F114" s="108">
        <v>1</v>
      </c>
      <c r="G114" s="109">
        <v>1057706</v>
      </c>
      <c r="H114" s="110">
        <v>1057706</v>
      </c>
      <c r="I114" s="110">
        <f t="shared" si="4"/>
        <v>88142</v>
      </c>
    </row>
    <row r="115" spans="1:9" s="118" customFormat="1" x14ac:dyDescent="0.2">
      <c r="A115" s="104">
        <v>20</v>
      </c>
      <c r="B115" s="129" t="s">
        <v>399</v>
      </c>
      <c r="C115" s="246"/>
      <c r="D115" s="106" t="s">
        <v>309</v>
      </c>
      <c r="E115" s="107">
        <v>1</v>
      </c>
      <c r="F115" s="108">
        <v>1</v>
      </c>
      <c r="G115" s="109">
        <v>1057706</v>
      </c>
      <c r="H115" s="110">
        <v>1057706</v>
      </c>
      <c r="I115" s="110">
        <f t="shared" si="4"/>
        <v>88142</v>
      </c>
    </row>
    <row r="116" spans="1:9" s="118" customFormat="1" x14ac:dyDescent="0.2">
      <c r="A116" s="104">
        <v>21</v>
      </c>
      <c r="B116" s="105" t="s">
        <v>400</v>
      </c>
      <c r="C116" s="246"/>
      <c r="D116" s="106" t="s">
        <v>309</v>
      </c>
      <c r="E116" s="107">
        <v>1</v>
      </c>
      <c r="F116" s="108">
        <v>1</v>
      </c>
      <c r="G116" s="109">
        <v>1057706</v>
      </c>
      <c r="H116" s="110">
        <v>1057706</v>
      </c>
      <c r="I116" s="110">
        <f t="shared" si="4"/>
        <v>88142</v>
      </c>
    </row>
    <row r="117" spans="1:9" s="118" customFormat="1" x14ac:dyDescent="0.2">
      <c r="A117" s="104">
        <v>22</v>
      </c>
      <c r="B117" s="129" t="s">
        <v>401</v>
      </c>
      <c r="C117" s="246"/>
      <c r="D117" s="106" t="s">
        <v>287</v>
      </c>
      <c r="E117" s="107">
        <v>1</v>
      </c>
      <c r="F117" s="108">
        <v>0.6</v>
      </c>
      <c r="G117" s="109">
        <v>634624</v>
      </c>
      <c r="H117" s="110">
        <v>634624</v>
      </c>
      <c r="I117" s="110">
        <f t="shared" si="4"/>
        <v>52885</v>
      </c>
    </row>
    <row r="118" spans="1:9" s="118" customFormat="1" x14ac:dyDescent="0.2">
      <c r="A118" s="104">
        <v>23</v>
      </c>
      <c r="B118" s="105" t="s">
        <v>402</v>
      </c>
      <c r="C118" s="246"/>
      <c r="D118" s="106" t="s">
        <v>287</v>
      </c>
      <c r="E118" s="107">
        <v>1</v>
      </c>
      <c r="F118" s="108">
        <v>0.6</v>
      </c>
      <c r="G118" s="109">
        <v>634624</v>
      </c>
      <c r="H118" s="110">
        <v>634624</v>
      </c>
      <c r="I118" s="110">
        <f t="shared" si="4"/>
        <v>52885</v>
      </c>
    </row>
    <row r="119" spans="1:9" s="118" customFormat="1" x14ac:dyDescent="0.2">
      <c r="A119" s="104">
        <v>24</v>
      </c>
      <c r="B119" s="105" t="s">
        <v>403</v>
      </c>
      <c r="C119" s="246"/>
      <c r="D119" s="106" t="s">
        <v>287</v>
      </c>
      <c r="E119" s="107">
        <v>1</v>
      </c>
      <c r="F119" s="108">
        <v>0.6</v>
      </c>
      <c r="G119" s="109">
        <v>634624</v>
      </c>
      <c r="H119" s="110">
        <v>634624</v>
      </c>
      <c r="I119" s="110">
        <f t="shared" si="4"/>
        <v>52885</v>
      </c>
    </row>
    <row r="120" spans="1:9" s="118" customFormat="1" x14ac:dyDescent="0.2">
      <c r="A120" s="104">
        <v>25</v>
      </c>
      <c r="B120" s="105" t="s">
        <v>404</v>
      </c>
      <c r="C120" s="247"/>
      <c r="D120" s="106" t="s">
        <v>287</v>
      </c>
      <c r="E120" s="107">
        <v>1</v>
      </c>
      <c r="F120" s="108">
        <v>0.6</v>
      </c>
      <c r="G120" s="109">
        <v>634624</v>
      </c>
      <c r="H120" s="110">
        <v>634624</v>
      </c>
      <c r="I120" s="110">
        <f t="shared" si="4"/>
        <v>52885</v>
      </c>
    </row>
    <row r="121" spans="1:9" s="118" customFormat="1" x14ac:dyDescent="0.2">
      <c r="A121" s="104">
        <v>26</v>
      </c>
      <c r="B121" s="105" t="s">
        <v>405</v>
      </c>
      <c r="C121" s="132" t="s">
        <v>406</v>
      </c>
      <c r="D121" s="106" t="s">
        <v>287</v>
      </c>
      <c r="E121" s="107">
        <v>1</v>
      </c>
      <c r="F121" s="108">
        <v>0.75</v>
      </c>
      <c r="G121" s="109">
        <v>1256717</v>
      </c>
      <c r="H121" s="110">
        <v>1256717</v>
      </c>
      <c r="I121" s="110">
        <f t="shared" si="4"/>
        <v>104726</v>
      </c>
    </row>
    <row r="122" spans="1:9" s="103" customFormat="1" x14ac:dyDescent="0.2">
      <c r="A122" s="96"/>
      <c r="B122" s="97" t="s">
        <v>407</v>
      </c>
      <c r="C122" s="125"/>
      <c r="D122" s="112"/>
      <c r="E122" s="115"/>
      <c r="F122" s="112"/>
      <c r="G122" s="102">
        <f t="shared" ref="G122:H122" si="6">SUM(G123:G127)</f>
        <v>3795213</v>
      </c>
      <c r="H122" s="102">
        <f t="shared" si="6"/>
        <v>3378396</v>
      </c>
      <c r="I122" s="102">
        <f>SUM(I123:I127)</f>
        <v>316266</v>
      </c>
    </row>
    <row r="123" spans="1:9" s="134" customFormat="1" x14ac:dyDescent="0.2">
      <c r="A123" s="116">
        <v>1</v>
      </c>
      <c r="B123" s="133" t="s">
        <v>408</v>
      </c>
      <c r="C123" s="252" t="s">
        <v>320</v>
      </c>
      <c r="D123" s="106" t="s">
        <v>287</v>
      </c>
      <c r="E123" s="107">
        <v>1</v>
      </c>
      <c r="F123" s="108">
        <v>0.6</v>
      </c>
      <c r="G123" s="109">
        <v>634624</v>
      </c>
      <c r="H123" s="110">
        <v>634624</v>
      </c>
      <c r="I123" s="110">
        <f t="shared" si="4"/>
        <v>52885</v>
      </c>
    </row>
    <row r="124" spans="1:9" s="134" customFormat="1" x14ac:dyDescent="0.2">
      <c r="A124" s="116">
        <v>2</v>
      </c>
      <c r="B124" s="133" t="s">
        <v>409</v>
      </c>
      <c r="C124" s="253"/>
      <c r="D124" s="106" t="s">
        <v>287</v>
      </c>
      <c r="E124" s="107">
        <v>1</v>
      </c>
      <c r="F124" s="108">
        <v>0.6</v>
      </c>
      <c r="G124" s="109">
        <v>634624</v>
      </c>
      <c r="H124" s="110">
        <v>475968</v>
      </c>
      <c r="I124" s="110">
        <f t="shared" si="4"/>
        <v>52885</v>
      </c>
    </row>
    <row r="125" spans="1:9" s="134" customFormat="1" x14ac:dyDescent="0.2">
      <c r="A125" s="116">
        <v>3</v>
      </c>
      <c r="B125" s="133" t="s">
        <v>410</v>
      </c>
      <c r="C125" s="253"/>
      <c r="D125" s="106" t="s">
        <v>287</v>
      </c>
      <c r="E125" s="107">
        <v>1</v>
      </c>
      <c r="F125" s="108">
        <v>0.6</v>
      </c>
      <c r="G125" s="109">
        <v>634624</v>
      </c>
      <c r="H125" s="110">
        <v>634624</v>
      </c>
      <c r="I125" s="110">
        <f t="shared" si="4"/>
        <v>52885</v>
      </c>
    </row>
    <row r="126" spans="1:9" s="134" customFormat="1" x14ac:dyDescent="0.2">
      <c r="A126" s="116">
        <v>4</v>
      </c>
      <c r="B126" s="133" t="s">
        <v>411</v>
      </c>
      <c r="C126" s="254"/>
      <c r="D126" s="106" t="s">
        <v>287</v>
      </c>
      <c r="E126" s="107">
        <v>1</v>
      </c>
      <c r="F126" s="108">
        <v>0.6</v>
      </c>
      <c r="G126" s="109">
        <v>634624</v>
      </c>
      <c r="H126" s="110">
        <v>475968</v>
      </c>
      <c r="I126" s="110">
        <f t="shared" si="4"/>
        <v>52885</v>
      </c>
    </row>
    <row r="127" spans="1:9" s="134" customFormat="1" x14ac:dyDescent="0.2">
      <c r="A127" s="116">
        <v>5</v>
      </c>
      <c r="B127" s="133" t="s">
        <v>412</v>
      </c>
      <c r="C127" s="135" t="s">
        <v>406</v>
      </c>
      <c r="D127" s="106" t="s">
        <v>287</v>
      </c>
      <c r="E127" s="107">
        <v>1</v>
      </c>
      <c r="F127" s="108">
        <v>0.75</v>
      </c>
      <c r="G127" s="109">
        <v>1256717</v>
      </c>
      <c r="H127" s="110">
        <v>1157212</v>
      </c>
      <c r="I127" s="110">
        <f t="shared" si="4"/>
        <v>104726</v>
      </c>
    </row>
    <row r="128" spans="1:9" s="136" customFormat="1" x14ac:dyDescent="0.2">
      <c r="A128" s="96"/>
      <c r="B128" s="97" t="s">
        <v>413</v>
      </c>
      <c r="C128" s="125"/>
      <c r="D128" s="112"/>
      <c r="E128" s="115"/>
      <c r="F128" s="112"/>
      <c r="G128" s="102">
        <f t="shared" ref="G128:H128" si="7">SUM(G129:G133)</f>
        <v>3998400</v>
      </c>
      <c r="H128" s="102">
        <f t="shared" si="7"/>
        <v>4234920</v>
      </c>
      <c r="I128" s="102">
        <f>SUM(I129:I133)</f>
        <v>333199</v>
      </c>
    </row>
    <row r="129" spans="1:9" s="118" customFormat="1" x14ac:dyDescent="0.2">
      <c r="A129" s="116">
        <v>1</v>
      </c>
      <c r="B129" s="133" t="s">
        <v>414</v>
      </c>
      <c r="C129" s="252" t="s">
        <v>320</v>
      </c>
      <c r="D129" s="106" t="s">
        <v>287</v>
      </c>
      <c r="E129" s="107">
        <v>1</v>
      </c>
      <c r="F129" s="108">
        <v>0.6</v>
      </c>
      <c r="G129" s="109">
        <v>634624</v>
      </c>
      <c r="H129" s="110">
        <v>634624</v>
      </c>
      <c r="I129" s="110">
        <f t="shared" si="4"/>
        <v>52885</v>
      </c>
    </row>
    <row r="130" spans="1:9" s="134" customFormat="1" x14ac:dyDescent="0.2">
      <c r="A130" s="116">
        <v>2</v>
      </c>
      <c r="B130" s="133" t="s">
        <v>415</v>
      </c>
      <c r="C130" s="253"/>
      <c r="D130" s="106" t="s">
        <v>287</v>
      </c>
      <c r="E130" s="107">
        <v>1</v>
      </c>
      <c r="F130" s="108">
        <v>0.6</v>
      </c>
      <c r="G130" s="109">
        <v>634624</v>
      </c>
      <c r="H130" s="110">
        <v>634624</v>
      </c>
      <c r="I130" s="110">
        <f t="shared" si="4"/>
        <v>52885</v>
      </c>
    </row>
    <row r="131" spans="1:9" s="134" customFormat="1" x14ac:dyDescent="0.2">
      <c r="A131" s="116">
        <v>3</v>
      </c>
      <c r="B131" s="133" t="s">
        <v>416</v>
      </c>
      <c r="C131" s="254"/>
      <c r="D131" s="106" t="s">
        <v>287</v>
      </c>
      <c r="E131" s="107">
        <v>1</v>
      </c>
      <c r="F131" s="108">
        <v>0.6</v>
      </c>
      <c r="G131" s="109">
        <v>634624</v>
      </c>
      <c r="H131" s="110">
        <v>840944</v>
      </c>
      <c r="I131" s="110">
        <f t="shared" si="4"/>
        <v>52885</v>
      </c>
    </row>
    <row r="132" spans="1:9" s="134" customFormat="1" x14ac:dyDescent="0.2">
      <c r="A132" s="116">
        <v>4</v>
      </c>
      <c r="B132" s="133" t="s">
        <v>417</v>
      </c>
      <c r="C132" s="252" t="s">
        <v>406</v>
      </c>
      <c r="D132" s="106" t="s">
        <v>287</v>
      </c>
      <c r="E132" s="107">
        <v>1</v>
      </c>
      <c r="F132" s="108">
        <v>0.5</v>
      </c>
      <c r="G132" s="109">
        <v>837811</v>
      </c>
      <c r="H132" s="110">
        <v>837811</v>
      </c>
      <c r="I132" s="110">
        <f t="shared" si="4"/>
        <v>69818</v>
      </c>
    </row>
    <row r="133" spans="1:9" s="134" customFormat="1" x14ac:dyDescent="0.2">
      <c r="A133" s="116">
        <v>5</v>
      </c>
      <c r="B133" s="133" t="s">
        <v>418</v>
      </c>
      <c r="C133" s="254"/>
      <c r="D133" s="106" t="s">
        <v>287</v>
      </c>
      <c r="E133" s="107">
        <v>1</v>
      </c>
      <c r="F133" s="108">
        <v>0.75</v>
      </c>
      <c r="G133" s="109">
        <v>1256717</v>
      </c>
      <c r="H133" s="110">
        <v>1286917</v>
      </c>
      <c r="I133" s="110">
        <f t="shared" si="4"/>
        <v>104726</v>
      </c>
    </row>
    <row r="134" spans="1:9" s="136" customFormat="1" x14ac:dyDescent="0.2">
      <c r="A134" s="96"/>
      <c r="B134" s="97" t="s">
        <v>419</v>
      </c>
      <c r="C134" s="125"/>
      <c r="D134" s="112"/>
      <c r="E134" s="115"/>
      <c r="F134" s="112"/>
      <c r="G134" s="102">
        <f t="shared" ref="G134:H134" si="8">SUM(G135)</f>
        <v>1057706</v>
      </c>
      <c r="H134" s="102">
        <f t="shared" si="8"/>
        <v>1057706</v>
      </c>
      <c r="I134" s="102">
        <f>SUM(I135)</f>
        <v>88142</v>
      </c>
    </row>
    <row r="135" spans="1:9" s="134" customFormat="1" x14ac:dyDescent="0.2">
      <c r="A135" s="116">
        <v>1</v>
      </c>
      <c r="B135" s="133" t="s">
        <v>420</v>
      </c>
      <c r="C135" s="135" t="s">
        <v>320</v>
      </c>
      <c r="D135" s="106" t="s">
        <v>309</v>
      </c>
      <c r="E135" s="107">
        <v>1</v>
      </c>
      <c r="F135" s="108">
        <v>1</v>
      </c>
      <c r="G135" s="109">
        <v>1057706</v>
      </c>
      <c r="H135" s="110">
        <v>1057706</v>
      </c>
      <c r="I135" s="110">
        <f t="shared" ref="I135:I198" si="9">G135/12</f>
        <v>88142</v>
      </c>
    </row>
    <row r="136" spans="1:9" s="136" customFormat="1" x14ac:dyDescent="0.2">
      <c r="A136" s="96"/>
      <c r="B136" s="97" t="s">
        <v>421</v>
      </c>
      <c r="C136" s="125"/>
      <c r="D136" s="112"/>
      <c r="E136" s="115"/>
      <c r="F136" s="112"/>
      <c r="G136" s="102">
        <f t="shared" ref="G136:H136" si="10">G137</f>
        <v>634624</v>
      </c>
      <c r="H136" s="102">
        <f t="shared" si="10"/>
        <v>740395</v>
      </c>
      <c r="I136" s="102">
        <f>I137</f>
        <v>52885</v>
      </c>
    </row>
    <row r="137" spans="1:9" s="134" customFormat="1" x14ac:dyDescent="0.2">
      <c r="A137" s="116">
        <v>1</v>
      </c>
      <c r="B137" s="133" t="s">
        <v>422</v>
      </c>
      <c r="C137" s="135" t="s">
        <v>320</v>
      </c>
      <c r="D137" s="106" t="s">
        <v>287</v>
      </c>
      <c r="E137" s="107">
        <v>1</v>
      </c>
      <c r="F137" s="108">
        <v>0.6</v>
      </c>
      <c r="G137" s="109">
        <v>634624</v>
      </c>
      <c r="H137" s="110">
        <v>740395</v>
      </c>
      <c r="I137" s="110">
        <f t="shared" si="9"/>
        <v>52885</v>
      </c>
    </row>
    <row r="138" spans="1:9" s="103" customFormat="1" x14ac:dyDescent="0.2">
      <c r="A138" s="96"/>
      <c r="B138" s="97" t="s">
        <v>423</v>
      </c>
      <c r="C138" s="114"/>
      <c r="D138" s="112"/>
      <c r="E138" s="115"/>
      <c r="F138" s="112"/>
      <c r="G138" s="102">
        <f t="shared" ref="G138:H138" si="11">SUM(G139:G143)</f>
        <v>3799389</v>
      </c>
      <c r="H138" s="102">
        <f t="shared" si="11"/>
        <v>3898895</v>
      </c>
      <c r="I138" s="102">
        <f>SUM(I139:I143)</f>
        <v>316615</v>
      </c>
    </row>
    <row r="139" spans="1:9" s="134" customFormat="1" x14ac:dyDescent="0.2">
      <c r="A139" s="116">
        <v>1</v>
      </c>
      <c r="B139" s="133" t="s">
        <v>424</v>
      </c>
      <c r="C139" s="252" t="s">
        <v>320</v>
      </c>
      <c r="D139" s="106" t="s">
        <v>287</v>
      </c>
      <c r="E139" s="107">
        <v>1</v>
      </c>
      <c r="F139" s="108">
        <v>0.6</v>
      </c>
      <c r="G139" s="109">
        <v>634624</v>
      </c>
      <c r="H139" s="110">
        <v>634624</v>
      </c>
      <c r="I139" s="110">
        <f t="shared" si="9"/>
        <v>52885</v>
      </c>
    </row>
    <row r="140" spans="1:9" s="134" customFormat="1" x14ac:dyDescent="0.2">
      <c r="A140" s="116">
        <v>2</v>
      </c>
      <c r="B140" s="133" t="s">
        <v>425</v>
      </c>
      <c r="C140" s="253"/>
      <c r="D140" s="106" t="s">
        <v>287</v>
      </c>
      <c r="E140" s="107">
        <v>1</v>
      </c>
      <c r="F140" s="108">
        <v>0.6</v>
      </c>
      <c r="G140" s="109">
        <v>634624</v>
      </c>
      <c r="H140" s="110">
        <v>634624</v>
      </c>
      <c r="I140" s="110">
        <f t="shared" si="9"/>
        <v>52885</v>
      </c>
    </row>
    <row r="141" spans="1:9" s="134" customFormat="1" x14ac:dyDescent="0.2">
      <c r="A141" s="116">
        <v>3</v>
      </c>
      <c r="B141" s="133" t="s">
        <v>426</v>
      </c>
      <c r="C141" s="253"/>
      <c r="D141" s="106" t="s">
        <v>287</v>
      </c>
      <c r="E141" s="107">
        <v>1</v>
      </c>
      <c r="F141" s="108">
        <v>0.6</v>
      </c>
      <c r="G141" s="109">
        <v>634624</v>
      </c>
      <c r="H141" s="110">
        <v>634624</v>
      </c>
      <c r="I141" s="110">
        <f t="shared" si="9"/>
        <v>52885</v>
      </c>
    </row>
    <row r="142" spans="1:9" s="134" customFormat="1" x14ac:dyDescent="0.2">
      <c r="A142" s="116">
        <v>4</v>
      </c>
      <c r="B142" s="133" t="s">
        <v>427</v>
      </c>
      <c r="C142" s="254"/>
      <c r="D142" s="106" t="s">
        <v>309</v>
      </c>
      <c r="E142" s="107">
        <v>1</v>
      </c>
      <c r="F142" s="108">
        <v>1</v>
      </c>
      <c r="G142" s="109">
        <v>1057706</v>
      </c>
      <c r="H142" s="110">
        <v>1157212</v>
      </c>
      <c r="I142" s="110">
        <f t="shared" si="9"/>
        <v>88142</v>
      </c>
    </row>
    <row r="143" spans="1:9" s="134" customFormat="1" x14ac:dyDescent="0.2">
      <c r="A143" s="116">
        <v>5</v>
      </c>
      <c r="B143" s="133" t="s">
        <v>428</v>
      </c>
      <c r="C143" s="137" t="s">
        <v>406</v>
      </c>
      <c r="D143" s="106" t="s">
        <v>287</v>
      </c>
      <c r="E143" s="107">
        <v>1</v>
      </c>
      <c r="F143" s="108">
        <v>0.5</v>
      </c>
      <c r="G143" s="109">
        <v>837811</v>
      </c>
      <c r="H143" s="110">
        <v>837811</v>
      </c>
      <c r="I143" s="110">
        <f t="shared" si="9"/>
        <v>69818</v>
      </c>
    </row>
    <row r="144" spans="1:9" s="103" customFormat="1" x14ac:dyDescent="0.2">
      <c r="A144" s="96"/>
      <c r="B144" s="97" t="s">
        <v>429</v>
      </c>
      <c r="C144" s="125"/>
      <c r="D144" s="112"/>
      <c r="E144" s="115"/>
      <c r="F144" s="112"/>
      <c r="G144" s="102">
        <f t="shared" ref="G144:H144" si="12">G145</f>
        <v>846717</v>
      </c>
      <c r="H144" s="102">
        <f t="shared" si="12"/>
        <v>846717</v>
      </c>
      <c r="I144" s="102">
        <f>I145</f>
        <v>70560</v>
      </c>
    </row>
    <row r="145" spans="1:9" s="134" customFormat="1" x14ac:dyDescent="0.2">
      <c r="A145" s="138">
        <v>1</v>
      </c>
      <c r="B145" s="139" t="s">
        <v>430</v>
      </c>
      <c r="C145" s="124" t="s">
        <v>350</v>
      </c>
      <c r="D145" s="106" t="s">
        <v>287</v>
      </c>
      <c r="E145" s="107">
        <v>1</v>
      </c>
      <c r="F145" s="108">
        <v>0.45</v>
      </c>
      <c r="G145" s="109">
        <v>846717</v>
      </c>
      <c r="H145" s="110">
        <v>846717</v>
      </c>
      <c r="I145" s="110">
        <f t="shared" si="9"/>
        <v>70560</v>
      </c>
    </row>
    <row r="146" spans="1:9" s="103" customFormat="1" x14ac:dyDescent="0.2">
      <c r="A146" s="96"/>
      <c r="B146" s="97" t="s">
        <v>431</v>
      </c>
      <c r="C146" s="125"/>
      <c r="D146" s="112"/>
      <c r="E146" s="115"/>
      <c r="F146" s="112"/>
      <c r="G146" s="102">
        <f t="shared" ref="G146:H146" si="13">G147</f>
        <v>634624</v>
      </c>
      <c r="H146" s="102">
        <f t="shared" si="13"/>
        <v>634624</v>
      </c>
      <c r="I146" s="102">
        <f>I147</f>
        <v>52885</v>
      </c>
    </row>
    <row r="147" spans="1:9" s="134" customFormat="1" x14ac:dyDescent="0.2">
      <c r="A147" s="116">
        <v>1</v>
      </c>
      <c r="B147" s="133" t="s">
        <v>432</v>
      </c>
      <c r="C147" s="135" t="s">
        <v>320</v>
      </c>
      <c r="D147" s="106" t="s">
        <v>287</v>
      </c>
      <c r="E147" s="107">
        <v>1</v>
      </c>
      <c r="F147" s="108">
        <v>0.6</v>
      </c>
      <c r="G147" s="109">
        <v>634624</v>
      </c>
      <c r="H147" s="110">
        <v>634624</v>
      </c>
      <c r="I147" s="110">
        <f t="shared" si="9"/>
        <v>52885</v>
      </c>
    </row>
    <row r="148" spans="1:9" s="103" customFormat="1" x14ac:dyDescent="0.2">
      <c r="A148" s="96"/>
      <c r="B148" s="97" t="s">
        <v>433</v>
      </c>
      <c r="C148" s="114"/>
      <c r="D148" s="112"/>
      <c r="E148" s="115"/>
      <c r="F148" s="112"/>
      <c r="G148" s="102">
        <f t="shared" ref="G148:H148" si="14">SUM(G149:G178)</f>
        <v>23400329</v>
      </c>
      <c r="H148" s="102">
        <f t="shared" si="14"/>
        <v>23451126</v>
      </c>
      <c r="I148" s="102">
        <f>SUM(I149:I178)</f>
        <v>1950022</v>
      </c>
    </row>
    <row r="149" spans="1:9" s="142" customFormat="1" x14ac:dyDescent="0.2">
      <c r="A149" s="140">
        <v>1</v>
      </c>
      <c r="B149" s="141" t="s">
        <v>434</v>
      </c>
      <c r="C149" s="255" t="s">
        <v>286</v>
      </c>
      <c r="D149" s="106" t="s">
        <v>287</v>
      </c>
      <c r="E149" s="107">
        <v>0.5</v>
      </c>
      <c r="F149" s="108">
        <v>0.6</v>
      </c>
      <c r="G149" s="109">
        <v>317312</v>
      </c>
      <c r="H149" s="110">
        <v>317312</v>
      </c>
      <c r="I149" s="110">
        <f t="shared" si="9"/>
        <v>26443</v>
      </c>
    </row>
    <row r="150" spans="1:9" s="142" customFormat="1" x14ac:dyDescent="0.2">
      <c r="A150" s="140">
        <v>2</v>
      </c>
      <c r="B150" s="141" t="s">
        <v>435</v>
      </c>
      <c r="C150" s="256"/>
      <c r="D150" s="106" t="s">
        <v>287</v>
      </c>
      <c r="E150" s="107">
        <v>0.5</v>
      </c>
      <c r="F150" s="108">
        <v>0.6</v>
      </c>
      <c r="G150" s="109">
        <v>317312</v>
      </c>
      <c r="H150" s="110">
        <v>317312</v>
      </c>
      <c r="I150" s="110">
        <f t="shared" si="9"/>
        <v>26443</v>
      </c>
    </row>
    <row r="151" spans="1:9" s="142" customFormat="1" x14ac:dyDescent="0.2">
      <c r="A151" s="140">
        <v>3</v>
      </c>
      <c r="B151" s="141" t="s">
        <v>436</v>
      </c>
      <c r="C151" s="256"/>
      <c r="D151" s="106" t="s">
        <v>287</v>
      </c>
      <c r="E151" s="107">
        <v>0.5</v>
      </c>
      <c r="F151" s="108">
        <v>0.6</v>
      </c>
      <c r="G151" s="109">
        <v>317312</v>
      </c>
      <c r="H151" s="110">
        <v>317312</v>
      </c>
      <c r="I151" s="110">
        <f t="shared" si="9"/>
        <v>26443</v>
      </c>
    </row>
    <row r="152" spans="1:9" s="142" customFormat="1" x14ac:dyDescent="0.2">
      <c r="A152" s="140">
        <v>4</v>
      </c>
      <c r="B152" s="141" t="s">
        <v>437</v>
      </c>
      <c r="C152" s="257"/>
      <c r="D152" s="106" t="s">
        <v>287</v>
      </c>
      <c r="E152" s="107">
        <v>0.5</v>
      </c>
      <c r="F152" s="108">
        <v>0.6</v>
      </c>
      <c r="G152" s="109">
        <v>317312</v>
      </c>
      <c r="H152" s="110">
        <v>317312</v>
      </c>
      <c r="I152" s="110">
        <f t="shared" si="9"/>
        <v>26443</v>
      </c>
    </row>
    <row r="153" spans="1:9" s="142" customFormat="1" x14ac:dyDescent="0.2">
      <c r="A153" s="140">
        <v>5</v>
      </c>
      <c r="B153" s="141" t="s">
        <v>343</v>
      </c>
      <c r="C153" s="255" t="s">
        <v>320</v>
      </c>
      <c r="D153" s="106" t="s">
        <v>287</v>
      </c>
      <c r="E153" s="107">
        <v>1</v>
      </c>
      <c r="F153" s="108">
        <v>0.6</v>
      </c>
      <c r="G153" s="109">
        <v>634624</v>
      </c>
      <c r="H153" s="110">
        <v>475968</v>
      </c>
      <c r="I153" s="110">
        <f t="shared" si="9"/>
        <v>52885</v>
      </c>
    </row>
    <row r="154" spans="1:9" s="142" customFormat="1" x14ac:dyDescent="0.2">
      <c r="A154" s="140">
        <v>6</v>
      </c>
      <c r="B154" s="141" t="s">
        <v>438</v>
      </c>
      <c r="C154" s="256"/>
      <c r="D154" s="106" t="s">
        <v>287</v>
      </c>
      <c r="E154" s="107">
        <v>1</v>
      </c>
      <c r="F154" s="108">
        <v>0.6</v>
      </c>
      <c r="G154" s="109">
        <v>634624</v>
      </c>
      <c r="H154" s="110">
        <v>634624</v>
      </c>
      <c r="I154" s="110">
        <f t="shared" si="9"/>
        <v>52885</v>
      </c>
    </row>
    <row r="155" spans="1:9" s="142" customFormat="1" x14ac:dyDescent="0.2">
      <c r="A155" s="140">
        <v>7</v>
      </c>
      <c r="B155" s="141" t="s">
        <v>439</v>
      </c>
      <c r="C155" s="256"/>
      <c r="D155" s="106" t="s">
        <v>287</v>
      </c>
      <c r="E155" s="107">
        <v>1</v>
      </c>
      <c r="F155" s="108">
        <v>0.6</v>
      </c>
      <c r="G155" s="109">
        <v>634624</v>
      </c>
      <c r="H155" s="110">
        <v>634624</v>
      </c>
      <c r="I155" s="110">
        <f t="shared" si="9"/>
        <v>52885</v>
      </c>
    </row>
    <row r="156" spans="1:9" s="142" customFormat="1" x14ac:dyDescent="0.2">
      <c r="A156" s="140">
        <v>8</v>
      </c>
      <c r="B156" s="141" t="s">
        <v>440</v>
      </c>
      <c r="C156" s="256"/>
      <c r="D156" s="106" t="s">
        <v>287</v>
      </c>
      <c r="E156" s="107">
        <v>1</v>
      </c>
      <c r="F156" s="108">
        <v>0.6</v>
      </c>
      <c r="G156" s="109">
        <v>634624</v>
      </c>
      <c r="H156" s="110">
        <v>634624</v>
      </c>
      <c r="I156" s="110">
        <f t="shared" si="9"/>
        <v>52885</v>
      </c>
    </row>
    <row r="157" spans="1:9" s="142" customFormat="1" x14ac:dyDescent="0.2">
      <c r="A157" s="140">
        <v>9</v>
      </c>
      <c r="B157" s="141" t="s">
        <v>441</v>
      </c>
      <c r="C157" s="256"/>
      <c r="D157" s="106" t="s">
        <v>287</v>
      </c>
      <c r="E157" s="107">
        <v>1</v>
      </c>
      <c r="F157" s="108">
        <v>0.6</v>
      </c>
      <c r="G157" s="109">
        <v>634624</v>
      </c>
      <c r="H157" s="110">
        <v>634624</v>
      </c>
      <c r="I157" s="110">
        <f t="shared" si="9"/>
        <v>52885</v>
      </c>
    </row>
    <row r="158" spans="1:9" s="142" customFormat="1" x14ac:dyDescent="0.2">
      <c r="A158" s="140">
        <v>10</v>
      </c>
      <c r="B158" s="141" t="s">
        <v>442</v>
      </c>
      <c r="C158" s="256"/>
      <c r="D158" s="106" t="s">
        <v>287</v>
      </c>
      <c r="E158" s="107">
        <v>1</v>
      </c>
      <c r="F158" s="108">
        <v>0.6</v>
      </c>
      <c r="G158" s="109">
        <v>634624</v>
      </c>
      <c r="H158" s="110">
        <v>634624</v>
      </c>
      <c r="I158" s="110">
        <f t="shared" si="9"/>
        <v>52885</v>
      </c>
    </row>
    <row r="159" spans="1:9" s="142" customFormat="1" x14ac:dyDescent="0.2">
      <c r="A159" s="140">
        <v>11</v>
      </c>
      <c r="B159" s="141" t="s">
        <v>443</v>
      </c>
      <c r="C159" s="256"/>
      <c r="D159" s="106" t="s">
        <v>287</v>
      </c>
      <c r="E159" s="107">
        <v>1</v>
      </c>
      <c r="F159" s="108">
        <v>0.6</v>
      </c>
      <c r="G159" s="109">
        <v>634624</v>
      </c>
      <c r="H159" s="110">
        <v>634624</v>
      </c>
      <c r="I159" s="110">
        <f t="shared" si="9"/>
        <v>52885</v>
      </c>
    </row>
    <row r="160" spans="1:9" s="142" customFormat="1" x14ac:dyDescent="0.2">
      <c r="A160" s="140">
        <v>12</v>
      </c>
      <c r="B160" s="141" t="s">
        <v>444</v>
      </c>
      <c r="C160" s="256"/>
      <c r="D160" s="106" t="s">
        <v>287</v>
      </c>
      <c r="E160" s="107">
        <v>1</v>
      </c>
      <c r="F160" s="108">
        <v>0.6</v>
      </c>
      <c r="G160" s="109">
        <v>634624</v>
      </c>
      <c r="H160" s="110">
        <v>634624</v>
      </c>
      <c r="I160" s="110">
        <f t="shared" si="9"/>
        <v>52885</v>
      </c>
    </row>
    <row r="161" spans="1:9" s="142" customFormat="1" x14ac:dyDescent="0.2">
      <c r="A161" s="140">
        <v>13</v>
      </c>
      <c r="B161" s="141" t="s">
        <v>445</v>
      </c>
      <c r="C161" s="256"/>
      <c r="D161" s="106" t="s">
        <v>287</v>
      </c>
      <c r="E161" s="107">
        <v>1</v>
      </c>
      <c r="F161" s="108">
        <v>0.6</v>
      </c>
      <c r="G161" s="109">
        <v>634624</v>
      </c>
      <c r="H161" s="110">
        <v>634624</v>
      </c>
      <c r="I161" s="110">
        <f t="shared" si="9"/>
        <v>52885</v>
      </c>
    </row>
    <row r="162" spans="1:9" s="143" customFormat="1" x14ac:dyDescent="0.2">
      <c r="A162" s="140">
        <v>14</v>
      </c>
      <c r="B162" s="141" t="s">
        <v>446</v>
      </c>
      <c r="C162" s="256"/>
      <c r="D162" s="106" t="s">
        <v>287</v>
      </c>
      <c r="E162" s="107">
        <v>1</v>
      </c>
      <c r="F162" s="108">
        <v>0.6</v>
      </c>
      <c r="G162" s="109">
        <v>634624</v>
      </c>
      <c r="H162" s="110">
        <v>634624</v>
      </c>
      <c r="I162" s="110">
        <f t="shared" si="9"/>
        <v>52885</v>
      </c>
    </row>
    <row r="163" spans="1:9" s="142" customFormat="1" x14ac:dyDescent="0.2">
      <c r="A163" s="140">
        <v>15</v>
      </c>
      <c r="B163" s="141" t="s">
        <v>447</v>
      </c>
      <c r="C163" s="256"/>
      <c r="D163" s="106" t="s">
        <v>287</v>
      </c>
      <c r="E163" s="107">
        <v>1</v>
      </c>
      <c r="F163" s="108">
        <v>0.6</v>
      </c>
      <c r="G163" s="109">
        <v>634624</v>
      </c>
      <c r="H163" s="110">
        <v>634624</v>
      </c>
      <c r="I163" s="110">
        <f t="shared" si="9"/>
        <v>52885</v>
      </c>
    </row>
    <row r="164" spans="1:9" s="142" customFormat="1" x14ac:dyDescent="0.2">
      <c r="A164" s="140">
        <v>16</v>
      </c>
      <c r="B164" s="141" t="s">
        <v>448</v>
      </c>
      <c r="C164" s="256"/>
      <c r="D164" s="106" t="s">
        <v>287</v>
      </c>
      <c r="E164" s="107">
        <v>1</v>
      </c>
      <c r="F164" s="108">
        <v>0.6</v>
      </c>
      <c r="G164" s="109">
        <v>634624</v>
      </c>
      <c r="H164" s="110">
        <v>634624</v>
      </c>
      <c r="I164" s="110">
        <f t="shared" si="9"/>
        <v>52885</v>
      </c>
    </row>
    <row r="165" spans="1:9" s="143" customFormat="1" x14ac:dyDescent="0.2">
      <c r="A165" s="140">
        <v>17</v>
      </c>
      <c r="B165" s="141" t="s">
        <v>321</v>
      </c>
      <c r="C165" s="256"/>
      <c r="D165" s="106" t="s">
        <v>287</v>
      </c>
      <c r="E165" s="107">
        <v>1</v>
      </c>
      <c r="F165" s="108">
        <v>0.6</v>
      </c>
      <c r="G165" s="109">
        <v>634624</v>
      </c>
      <c r="H165" s="110">
        <v>634624</v>
      </c>
      <c r="I165" s="110">
        <f t="shared" si="9"/>
        <v>52885</v>
      </c>
    </row>
    <row r="166" spans="1:9" s="142" customFormat="1" x14ac:dyDescent="0.2">
      <c r="A166" s="140">
        <v>18</v>
      </c>
      <c r="B166" s="141" t="s">
        <v>449</v>
      </c>
      <c r="C166" s="256"/>
      <c r="D166" s="106" t="s">
        <v>287</v>
      </c>
      <c r="E166" s="107">
        <v>1</v>
      </c>
      <c r="F166" s="108">
        <v>0.6</v>
      </c>
      <c r="G166" s="109">
        <v>634624</v>
      </c>
      <c r="H166" s="110">
        <v>634624</v>
      </c>
      <c r="I166" s="110">
        <f t="shared" si="9"/>
        <v>52885</v>
      </c>
    </row>
    <row r="167" spans="1:9" s="142" customFormat="1" x14ac:dyDescent="0.2">
      <c r="A167" s="140">
        <v>19</v>
      </c>
      <c r="B167" s="141" t="s">
        <v>450</v>
      </c>
      <c r="C167" s="256"/>
      <c r="D167" s="106" t="s">
        <v>287</v>
      </c>
      <c r="E167" s="107">
        <v>1</v>
      </c>
      <c r="F167" s="108">
        <v>0.6</v>
      </c>
      <c r="G167" s="109">
        <v>634624</v>
      </c>
      <c r="H167" s="110">
        <v>634624</v>
      </c>
      <c r="I167" s="110">
        <f t="shared" si="9"/>
        <v>52885</v>
      </c>
    </row>
    <row r="168" spans="1:9" s="142" customFormat="1" x14ac:dyDescent="0.2">
      <c r="A168" s="140">
        <v>20</v>
      </c>
      <c r="B168" s="141" t="s">
        <v>451</v>
      </c>
      <c r="C168" s="256"/>
      <c r="D168" s="106" t="s">
        <v>309</v>
      </c>
      <c r="E168" s="107">
        <v>1</v>
      </c>
      <c r="F168" s="108">
        <v>1</v>
      </c>
      <c r="G168" s="109">
        <v>1057706</v>
      </c>
      <c r="H168" s="110">
        <v>1057706</v>
      </c>
      <c r="I168" s="110">
        <f t="shared" si="9"/>
        <v>88142</v>
      </c>
    </row>
    <row r="169" spans="1:9" s="142" customFormat="1" x14ac:dyDescent="0.2">
      <c r="A169" s="140">
        <v>21</v>
      </c>
      <c r="B169" s="141" t="s">
        <v>452</v>
      </c>
      <c r="C169" s="256"/>
      <c r="D169" s="106" t="s">
        <v>287</v>
      </c>
      <c r="E169" s="107">
        <v>1</v>
      </c>
      <c r="F169" s="108">
        <v>0.6</v>
      </c>
      <c r="G169" s="109">
        <v>634624</v>
      </c>
      <c r="H169" s="110">
        <v>634624</v>
      </c>
      <c r="I169" s="110">
        <f t="shared" si="9"/>
        <v>52885</v>
      </c>
    </row>
    <row r="170" spans="1:9" s="142" customFormat="1" x14ac:dyDescent="0.2">
      <c r="A170" s="140">
        <v>22</v>
      </c>
      <c r="B170" s="141" t="s">
        <v>453</v>
      </c>
      <c r="C170" s="256"/>
      <c r="D170" s="106" t="s">
        <v>309</v>
      </c>
      <c r="E170" s="107">
        <v>1</v>
      </c>
      <c r="F170" s="108">
        <v>1</v>
      </c>
      <c r="G170" s="109">
        <v>1057706</v>
      </c>
      <c r="H170" s="110">
        <v>1057706</v>
      </c>
      <c r="I170" s="110">
        <f t="shared" si="9"/>
        <v>88142</v>
      </c>
    </row>
    <row r="171" spans="1:9" s="142" customFormat="1" x14ac:dyDescent="0.2">
      <c r="A171" s="140">
        <v>23</v>
      </c>
      <c r="B171" s="141" t="s">
        <v>454</v>
      </c>
      <c r="C171" s="256"/>
      <c r="D171" s="106" t="s">
        <v>309</v>
      </c>
      <c r="E171" s="107">
        <v>1</v>
      </c>
      <c r="F171" s="108">
        <v>1</v>
      </c>
      <c r="G171" s="109">
        <v>1057706</v>
      </c>
      <c r="H171" s="110">
        <v>1057706</v>
      </c>
      <c r="I171" s="110">
        <f t="shared" si="9"/>
        <v>88142</v>
      </c>
    </row>
    <row r="172" spans="1:9" s="142" customFormat="1" x14ac:dyDescent="0.2">
      <c r="A172" s="140">
        <v>24</v>
      </c>
      <c r="B172" s="141" t="s">
        <v>455</v>
      </c>
      <c r="C172" s="257"/>
      <c r="D172" s="106" t="s">
        <v>309</v>
      </c>
      <c r="E172" s="107">
        <v>1</v>
      </c>
      <c r="F172" s="108">
        <v>1</v>
      </c>
      <c r="G172" s="109">
        <v>1057706</v>
      </c>
      <c r="H172" s="110">
        <v>1057706</v>
      </c>
      <c r="I172" s="110">
        <f t="shared" si="9"/>
        <v>88142</v>
      </c>
    </row>
    <row r="173" spans="1:9" s="142" customFormat="1" x14ac:dyDescent="0.2">
      <c r="A173" s="140">
        <v>25</v>
      </c>
      <c r="B173" s="141" t="s">
        <v>456</v>
      </c>
      <c r="C173" s="255" t="s">
        <v>406</v>
      </c>
      <c r="D173" s="106" t="s">
        <v>287</v>
      </c>
      <c r="E173" s="107">
        <v>1</v>
      </c>
      <c r="F173" s="108">
        <v>0.75</v>
      </c>
      <c r="G173" s="109">
        <v>1256717</v>
      </c>
      <c r="H173" s="110">
        <v>1256717</v>
      </c>
      <c r="I173" s="110">
        <f t="shared" si="9"/>
        <v>104726</v>
      </c>
    </row>
    <row r="174" spans="1:9" s="142" customFormat="1" x14ac:dyDescent="0.2">
      <c r="A174" s="140">
        <v>26</v>
      </c>
      <c r="B174" s="141" t="s">
        <v>457</v>
      </c>
      <c r="C174" s="256"/>
      <c r="D174" s="106" t="s">
        <v>287</v>
      </c>
      <c r="E174" s="107">
        <v>1</v>
      </c>
      <c r="F174" s="108">
        <v>0.75</v>
      </c>
      <c r="G174" s="109">
        <v>1256717</v>
      </c>
      <c r="H174" s="110">
        <v>1256717</v>
      </c>
      <c r="I174" s="110">
        <f t="shared" si="9"/>
        <v>104726</v>
      </c>
    </row>
    <row r="175" spans="1:9" s="142" customFormat="1" x14ac:dyDescent="0.2">
      <c r="A175" s="140">
        <v>27</v>
      </c>
      <c r="B175" s="141" t="s">
        <v>458</v>
      </c>
      <c r="C175" s="256"/>
      <c r="D175" s="106" t="s">
        <v>287</v>
      </c>
      <c r="E175" s="107">
        <v>1</v>
      </c>
      <c r="F175" s="108">
        <v>0.75</v>
      </c>
      <c r="G175" s="109">
        <v>1256717</v>
      </c>
      <c r="H175" s="110">
        <v>1256717</v>
      </c>
      <c r="I175" s="110">
        <f t="shared" si="9"/>
        <v>104726</v>
      </c>
    </row>
    <row r="176" spans="1:9" s="142" customFormat="1" x14ac:dyDescent="0.2">
      <c r="A176" s="140">
        <v>28</v>
      </c>
      <c r="B176" s="141" t="s">
        <v>459</v>
      </c>
      <c r="C176" s="256"/>
      <c r="D176" s="106" t="s">
        <v>287</v>
      </c>
      <c r="E176" s="107">
        <v>1</v>
      </c>
      <c r="F176" s="108">
        <v>0.5</v>
      </c>
      <c r="G176" s="109">
        <v>837811</v>
      </c>
      <c r="H176" s="110">
        <v>1047264</v>
      </c>
      <c r="I176" s="110">
        <f t="shared" si="9"/>
        <v>69818</v>
      </c>
    </row>
    <row r="177" spans="1:9" s="142" customFormat="1" x14ac:dyDescent="0.2">
      <c r="A177" s="140">
        <v>29</v>
      </c>
      <c r="B177" s="141" t="s">
        <v>460</v>
      </c>
      <c r="C177" s="257"/>
      <c r="D177" s="106" t="s">
        <v>287</v>
      </c>
      <c r="E177" s="107">
        <v>1</v>
      </c>
      <c r="F177" s="108">
        <v>0.75</v>
      </c>
      <c r="G177" s="109">
        <v>1256717</v>
      </c>
      <c r="H177" s="110">
        <v>1256717</v>
      </c>
      <c r="I177" s="110">
        <f t="shared" si="9"/>
        <v>104726</v>
      </c>
    </row>
    <row r="178" spans="1:9" s="143" customFormat="1" x14ac:dyDescent="0.2">
      <c r="A178" s="140">
        <v>30</v>
      </c>
      <c r="B178" s="141" t="s">
        <v>461</v>
      </c>
      <c r="C178" s="144" t="s">
        <v>462</v>
      </c>
      <c r="D178" s="106" t="s">
        <v>309</v>
      </c>
      <c r="E178" s="107">
        <v>1</v>
      </c>
      <c r="F178" s="108">
        <v>1</v>
      </c>
      <c r="G178" s="109">
        <v>1881594</v>
      </c>
      <c r="H178" s="110">
        <v>1881594</v>
      </c>
      <c r="I178" s="110">
        <f t="shared" si="9"/>
        <v>156800</v>
      </c>
    </row>
    <row r="179" spans="1:9" s="103" customFormat="1" x14ac:dyDescent="0.2">
      <c r="A179" s="96"/>
      <c r="B179" s="97" t="s">
        <v>463</v>
      </c>
      <c r="C179" s="114"/>
      <c r="D179" s="112"/>
      <c r="E179" s="115"/>
      <c r="F179" s="112"/>
      <c r="G179" s="102">
        <f t="shared" ref="G179:H179" si="15">SUM(G180:G199)</f>
        <v>15425804</v>
      </c>
      <c r="H179" s="102">
        <f t="shared" si="15"/>
        <v>15690231</v>
      </c>
      <c r="I179" s="102">
        <f>SUM(I180:I199)</f>
        <v>1285480</v>
      </c>
    </row>
    <row r="180" spans="1:9" s="134" customFormat="1" x14ac:dyDescent="0.2">
      <c r="A180" s="104">
        <v>1</v>
      </c>
      <c r="B180" s="133" t="s">
        <v>464</v>
      </c>
      <c r="C180" s="258" t="s">
        <v>286</v>
      </c>
      <c r="D180" s="106" t="s">
        <v>287</v>
      </c>
      <c r="E180" s="107">
        <v>0.5</v>
      </c>
      <c r="F180" s="108">
        <v>0.6</v>
      </c>
      <c r="G180" s="109">
        <v>317312</v>
      </c>
      <c r="H180" s="110">
        <v>317312</v>
      </c>
      <c r="I180" s="110">
        <f t="shared" si="9"/>
        <v>26443</v>
      </c>
    </row>
    <row r="181" spans="1:9" s="134" customFormat="1" x14ac:dyDescent="0.2">
      <c r="A181" s="116">
        <v>2</v>
      </c>
      <c r="B181" s="133" t="s">
        <v>465</v>
      </c>
      <c r="C181" s="258"/>
      <c r="D181" s="106" t="s">
        <v>287</v>
      </c>
      <c r="E181" s="107">
        <v>0.5</v>
      </c>
      <c r="F181" s="108">
        <v>0.6</v>
      </c>
      <c r="G181" s="109">
        <v>317312</v>
      </c>
      <c r="H181" s="110">
        <v>317312</v>
      </c>
      <c r="I181" s="110">
        <f t="shared" si="9"/>
        <v>26443</v>
      </c>
    </row>
    <row r="182" spans="1:9" s="134" customFormat="1" x14ac:dyDescent="0.2">
      <c r="A182" s="104">
        <v>3</v>
      </c>
      <c r="B182" s="133" t="s">
        <v>466</v>
      </c>
      <c r="C182" s="253" t="s">
        <v>320</v>
      </c>
      <c r="D182" s="106" t="s">
        <v>287</v>
      </c>
      <c r="E182" s="107">
        <v>1</v>
      </c>
      <c r="F182" s="108">
        <v>0.6</v>
      </c>
      <c r="G182" s="109">
        <v>634624</v>
      </c>
      <c r="H182" s="110">
        <v>634624</v>
      </c>
      <c r="I182" s="110">
        <f t="shared" si="9"/>
        <v>52885</v>
      </c>
    </row>
    <row r="183" spans="1:9" s="118" customFormat="1" x14ac:dyDescent="0.2">
      <c r="A183" s="116">
        <v>4</v>
      </c>
      <c r="B183" s="133" t="s">
        <v>467</v>
      </c>
      <c r="C183" s="253"/>
      <c r="D183" s="106" t="s">
        <v>287</v>
      </c>
      <c r="E183" s="107">
        <v>1</v>
      </c>
      <c r="F183" s="108">
        <v>0.6</v>
      </c>
      <c r="G183" s="109">
        <v>634624</v>
      </c>
      <c r="H183" s="110">
        <v>634624</v>
      </c>
      <c r="I183" s="110">
        <f t="shared" si="9"/>
        <v>52885</v>
      </c>
    </row>
    <row r="184" spans="1:9" s="152" customFormat="1" x14ac:dyDescent="0.2">
      <c r="A184" s="145">
        <v>5</v>
      </c>
      <c r="B184" s="146" t="s">
        <v>468</v>
      </c>
      <c r="C184" s="253"/>
      <c r="D184" s="147" t="s">
        <v>287</v>
      </c>
      <c r="E184" s="148">
        <v>1</v>
      </c>
      <c r="F184" s="149"/>
      <c r="G184" s="150">
        <v>0</v>
      </c>
      <c r="H184" s="151">
        <v>158656</v>
      </c>
      <c r="I184" s="110">
        <f t="shared" si="9"/>
        <v>0</v>
      </c>
    </row>
    <row r="185" spans="1:9" s="134" customFormat="1" x14ac:dyDescent="0.2">
      <c r="A185" s="104">
        <v>6</v>
      </c>
      <c r="B185" s="133" t="s">
        <v>469</v>
      </c>
      <c r="C185" s="253"/>
      <c r="D185" s="106" t="s">
        <v>287</v>
      </c>
      <c r="E185" s="107">
        <v>1</v>
      </c>
      <c r="F185" s="108">
        <v>0.6</v>
      </c>
      <c r="G185" s="109">
        <v>634624</v>
      </c>
      <c r="H185" s="110">
        <v>634624</v>
      </c>
      <c r="I185" s="110">
        <f t="shared" si="9"/>
        <v>52885</v>
      </c>
    </row>
    <row r="186" spans="1:9" s="118" customFormat="1" x14ac:dyDescent="0.2">
      <c r="A186" s="116">
        <v>7</v>
      </c>
      <c r="B186" s="133" t="s">
        <v>470</v>
      </c>
      <c r="C186" s="253"/>
      <c r="D186" s="106" t="s">
        <v>287</v>
      </c>
      <c r="E186" s="107">
        <v>1</v>
      </c>
      <c r="F186" s="108">
        <v>0.6</v>
      </c>
      <c r="G186" s="109">
        <v>634624</v>
      </c>
      <c r="H186" s="110">
        <v>740395</v>
      </c>
      <c r="I186" s="110">
        <f t="shared" si="9"/>
        <v>52885</v>
      </c>
    </row>
    <row r="187" spans="1:9" s="134" customFormat="1" x14ac:dyDescent="0.2">
      <c r="A187" s="104">
        <v>8</v>
      </c>
      <c r="B187" s="133" t="s">
        <v>471</v>
      </c>
      <c r="C187" s="253"/>
      <c r="D187" s="106" t="s">
        <v>287</v>
      </c>
      <c r="E187" s="107">
        <v>1</v>
      </c>
      <c r="F187" s="108">
        <v>0.6</v>
      </c>
      <c r="G187" s="109">
        <v>634624</v>
      </c>
      <c r="H187" s="110">
        <v>634624</v>
      </c>
      <c r="I187" s="110">
        <f t="shared" si="9"/>
        <v>52885</v>
      </c>
    </row>
    <row r="188" spans="1:9" s="134" customFormat="1" x14ac:dyDescent="0.2">
      <c r="A188" s="116">
        <v>9</v>
      </c>
      <c r="B188" s="133" t="s">
        <v>472</v>
      </c>
      <c r="C188" s="253"/>
      <c r="D188" s="106" t="s">
        <v>309</v>
      </c>
      <c r="E188" s="107">
        <v>1</v>
      </c>
      <c r="F188" s="108">
        <v>1</v>
      </c>
      <c r="G188" s="109">
        <v>1057706</v>
      </c>
      <c r="H188" s="110">
        <v>1057706</v>
      </c>
      <c r="I188" s="110">
        <f t="shared" si="9"/>
        <v>88142</v>
      </c>
    </row>
    <row r="189" spans="1:9" s="134" customFormat="1" x14ac:dyDescent="0.2">
      <c r="A189" s="104">
        <v>10</v>
      </c>
      <c r="B189" s="133" t="s">
        <v>473</v>
      </c>
      <c r="C189" s="253"/>
      <c r="D189" s="106" t="s">
        <v>287</v>
      </c>
      <c r="E189" s="107">
        <v>1</v>
      </c>
      <c r="F189" s="108">
        <v>0.6</v>
      </c>
      <c r="G189" s="109">
        <v>634624</v>
      </c>
      <c r="H189" s="110">
        <v>634624</v>
      </c>
      <c r="I189" s="110">
        <f t="shared" si="9"/>
        <v>52885</v>
      </c>
    </row>
    <row r="190" spans="1:9" s="118" customFormat="1" x14ac:dyDescent="0.2">
      <c r="A190" s="116">
        <v>11</v>
      </c>
      <c r="B190" s="133" t="s">
        <v>474</v>
      </c>
      <c r="C190" s="253"/>
      <c r="D190" s="106" t="s">
        <v>287</v>
      </c>
      <c r="E190" s="107">
        <v>1</v>
      </c>
      <c r="F190" s="108">
        <v>0.6</v>
      </c>
      <c r="G190" s="109">
        <v>634624</v>
      </c>
      <c r="H190" s="110">
        <v>634624</v>
      </c>
      <c r="I190" s="110">
        <f t="shared" si="9"/>
        <v>52885</v>
      </c>
    </row>
    <row r="191" spans="1:9" s="112" customFormat="1" x14ac:dyDescent="0.2">
      <c r="A191" s="104">
        <v>12</v>
      </c>
      <c r="B191" s="133" t="s">
        <v>475</v>
      </c>
      <c r="C191" s="253"/>
      <c r="D191" s="106" t="s">
        <v>309</v>
      </c>
      <c r="E191" s="107">
        <v>1</v>
      </c>
      <c r="F191" s="108">
        <v>1</v>
      </c>
      <c r="G191" s="109">
        <v>1057706</v>
      </c>
      <c r="H191" s="110">
        <v>1057706</v>
      </c>
      <c r="I191" s="110">
        <f t="shared" si="9"/>
        <v>88142</v>
      </c>
    </row>
    <row r="192" spans="1:9" s="134" customFormat="1" x14ac:dyDescent="0.2">
      <c r="A192" s="116">
        <v>13</v>
      </c>
      <c r="B192" s="133" t="s">
        <v>476</v>
      </c>
      <c r="C192" s="253"/>
      <c r="D192" s="106" t="s">
        <v>287</v>
      </c>
      <c r="E192" s="107">
        <v>1</v>
      </c>
      <c r="F192" s="108">
        <v>0.6</v>
      </c>
      <c r="G192" s="109">
        <v>634624</v>
      </c>
      <c r="H192" s="110">
        <v>634624</v>
      </c>
      <c r="I192" s="110">
        <f t="shared" si="9"/>
        <v>52885</v>
      </c>
    </row>
    <row r="193" spans="1:9" s="134" customFormat="1" x14ac:dyDescent="0.2">
      <c r="A193" s="104">
        <v>14</v>
      </c>
      <c r="B193" s="133" t="s">
        <v>477</v>
      </c>
      <c r="C193" s="253"/>
      <c r="D193" s="106" t="s">
        <v>309</v>
      </c>
      <c r="E193" s="107">
        <v>1</v>
      </c>
      <c r="F193" s="108">
        <v>1</v>
      </c>
      <c r="G193" s="109">
        <v>1057706</v>
      </c>
      <c r="H193" s="110">
        <v>1057706</v>
      </c>
      <c r="I193" s="110">
        <f t="shared" si="9"/>
        <v>88142</v>
      </c>
    </row>
    <row r="194" spans="1:9" s="134" customFormat="1" x14ac:dyDescent="0.2">
      <c r="A194" s="116">
        <v>15</v>
      </c>
      <c r="B194" s="133" t="s">
        <v>478</v>
      </c>
      <c r="C194" s="253"/>
      <c r="D194" s="106" t="s">
        <v>309</v>
      </c>
      <c r="E194" s="107">
        <v>1</v>
      </c>
      <c r="F194" s="108">
        <v>1</v>
      </c>
      <c r="G194" s="109">
        <v>1057706</v>
      </c>
      <c r="H194" s="110">
        <v>1057706</v>
      </c>
      <c r="I194" s="110">
        <f t="shared" si="9"/>
        <v>88142</v>
      </c>
    </row>
    <row r="195" spans="1:9" s="134" customFormat="1" x14ac:dyDescent="0.2">
      <c r="A195" s="104">
        <v>16</v>
      </c>
      <c r="B195" s="133" t="s">
        <v>479</v>
      </c>
      <c r="C195" s="253"/>
      <c r="D195" s="106" t="s">
        <v>287</v>
      </c>
      <c r="E195" s="107">
        <v>1</v>
      </c>
      <c r="F195" s="108">
        <v>0.6</v>
      </c>
      <c r="G195" s="109">
        <v>634624</v>
      </c>
      <c r="H195" s="110">
        <v>634624</v>
      </c>
      <c r="I195" s="110">
        <f t="shared" si="9"/>
        <v>52885</v>
      </c>
    </row>
    <row r="196" spans="1:9" s="134" customFormat="1" x14ac:dyDescent="0.2">
      <c r="A196" s="116">
        <v>17</v>
      </c>
      <c r="B196" s="133" t="s">
        <v>480</v>
      </c>
      <c r="C196" s="253"/>
      <c r="D196" s="106" t="s">
        <v>309</v>
      </c>
      <c r="E196" s="107">
        <v>1</v>
      </c>
      <c r="F196" s="108">
        <v>1</v>
      </c>
      <c r="G196" s="109">
        <v>1057706</v>
      </c>
      <c r="H196" s="110">
        <v>1057706</v>
      </c>
      <c r="I196" s="110">
        <f t="shared" si="9"/>
        <v>88142</v>
      </c>
    </row>
    <row r="197" spans="1:9" s="118" customFormat="1" x14ac:dyDescent="0.2">
      <c r="A197" s="104">
        <v>18</v>
      </c>
      <c r="B197" s="133" t="s">
        <v>481</v>
      </c>
      <c r="C197" s="253"/>
      <c r="D197" s="106" t="s">
        <v>309</v>
      </c>
      <c r="E197" s="107">
        <v>1</v>
      </c>
      <c r="F197" s="108">
        <v>1</v>
      </c>
      <c r="G197" s="109">
        <v>1057706</v>
      </c>
      <c r="H197" s="110">
        <v>1057706</v>
      </c>
      <c r="I197" s="110">
        <f t="shared" si="9"/>
        <v>88142</v>
      </c>
    </row>
    <row r="198" spans="1:9" s="134" customFormat="1" x14ac:dyDescent="0.2">
      <c r="A198" s="116">
        <v>19</v>
      </c>
      <c r="B198" s="133" t="s">
        <v>482</v>
      </c>
      <c r="C198" s="254"/>
      <c r="D198" s="106" t="s">
        <v>309</v>
      </c>
      <c r="E198" s="107">
        <v>1</v>
      </c>
      <c r="F198" s="108">
        <v>1</v>
      </c>
      <c r="G198" s="109">
        <v>1057706</v>
      </c>
      <c r="H198" s="110">
        <v>1057706</v>
      </c>
      <c r="I198" s="110">
        <f t="shared" si="9"/>
        <v>88142</v>
      </c>
    </row>
    <row r="199" spans="1:9" s="134" customFormat="1" x14ac:dyDescent="0.2">
      <c r="A199" s="104">
        <v>20</v>
      </c>
      <c r="B199" s="133" t="s">
        <v>483</v>
      </c>
      <c r="C199" s="137" t="s">
        <v>406</v>
      </c>
      <c r="D199" s="106" t="s">
        <v>309</v>
      </c>
      <c r="E199" s="107">
        <v>1</v>
      </c>
      <c r="F199" s="108">
        <v>1</v>
      </c>
      <c r="G199" s="109">
        <v>1675622</v>
      </c>
      <c r="H199" s="110">
        <v>1675622</v>
      </c>
      <c r="I199" s="110">
        <f t="shared" ref="I199:I262" si="16">G199/12</f>
        <v>139635</v>
      </c>
    </row>
    <row r="200" spans="1:9" s="103" customFormat="1" x14ac:dyDescent="0.2">
      <c r="A200" s="96"/>
      <c r="B200" s="97" t="s">
        <v>484</v>
      </c>
      <c r="C200" s="114"/>
      <c r="D200" s="112"/>
      <c r="E200" s="115"/>
      <c r="F200" s="112"/>
      <c r="G200" s="102">
        <f t="shared" ref="G200:H200" si="17">SUM(G201:G206)</f>
        <v>5500072</v>
      </c>
      <c r="H200" s="102">
        <f t="shared" si="17"/>
        <v>5545648</v>
      </c>
      <c r="I200" s="102">
        <f>SUM(I201:I206)</f>
        <v>458338</v>
      </c>
    </row>
    <row r="201" spans="1:9" s="134" customFormat="1" x14ac:dyDescent="0.2">
      <c r="A201" s="116">
        <v>1</v>
      </c>
      <c r="B201" s="133" t="s">
        <v>485</v>
      </c>
      <c r="C201" s="252" t="s">
        <v>320</v>
      </c>
      <c r="D201" s="106" t="s">
        <v>287</v>
      </c>
      <c r="E201" s="107">
        <v>1</v>
      </c>
      <c r="F201" s="108">
        <v>0.6</v>
      </c>
      <c r="G201" s="109">
        <v>634624</v>
      </c>
      <c r="H201" s="110">
        <v>634624</v>
      </c>
      <c r="I201" s="110">
        <f t="shared" si="16"/>
        <v>52885</v>
      </c>
    </row>
    <row r="202" spans="1:9" s="118" customFormat="1" x14ac:dyDescent="0.2">
      <c r="A202" s="116">
        <v>2</v>
      </c>
      <c r="B202" s="133" t="s">
        <v>486</v>
      </c>
      <c r="C202" s="253"/>
      <c r="D202" s="106" t="s">
        <v>287</v>
      </c>
      <c r="E202" s="107">
        <v>1</v>
      </c>
      <c r="F202" s="108">
        <v>0.6</v>
      </c>
      <c r="G202" s="109">
        <v>634624</v>
      </c>
      <c r="H202" s="110">
        <v>475968</v>
      </c>
      <c r="I202" s="110">
        <f t="shared" si="16"/>
        <v>52885</v>
      </c>
    </row>
    <row r="203" spans="1:9" s="134" customFormat="1" x14ac:dyDescent="0.2">
      <c r="A203" s="116">
        <v>3</v>
      </c>
      <c r="B203" s="133" t="s">
        <v>487</v>
      </c>
      <c r="C203" s="253"/>
      <c r="D203" s="106" t="s">
        <v>309</v>
      </c>
      <c r="E203" s="107">
        <v>1</v>
      </c>
      <c r="F203" s="108">
        <v>1</v>
      </c>
      <c r="G203" s="109">
        <v>1057706</v>
      </c>
      <c r="H203" s="110">
        <v>1057706</v>
      </c>
      <c r="I203" s="110">
        <f t="shared" si="16"/>
        <v>88142</v>
      </c>
    </row>
    <row r="204" spans="1:9" s="134" customFormat="1" x14ac:dyDescent="0.2">
      <c r="A204" s="116">
        <v>4</v>
      </c>
      <c r="B204" s="133" t="s">
        <v>488</v>
      </c>
      <c r="C204" s="253"/>
      <c r="D204" s="106" t="s">
        <v>309</v>
      </c>
      <c r="E204" s="107">
        <v>1</v>
      </c>
      <c r="F204" s="108">
        <v>1</v>
      </c>
      <c r="G204" s="109">
        <v>1057706</v>
      </c>
      <c r="H204" s="110">
        <v>1261938</v>
      </c>
      <c r="I204" s="110">
        <f t="shared" si="16"/>
        <v>88142</v>
      </c>
    </row>
    <row r="205" spans="1:9" s="134" customFormat="1" x14ac:dyDescent="0.2">
      <c r="A205" s="116">
        <v>5</v>
      </c>
      <c r="B205" s="133" t="s">
        <v>489</v>
      </c>
      <c r="C205" s="253"/>
      <c r="D205" s="106" t="s">
        <v>309</v>
      </c>
      <c r="E205" s="107">
        <v>1</v>
      </c>
      <c r="F205" s="108">
        <v>1</v>
      </c>
      <c r="G205" s="109">
        <v>1057706</v>
      </c>
      <c r="H205" s="110">
        <v>1057706</v>
      </c>
      <c r="I205" s="110">
        <f t="shared" si="16"/>
        <v>88142</v>
      </c>
    </row>
    <row r="206" spans="1:9" s="134" customFormat="1" x14ac:dyDescent="0.2">
      <c r="A206" s="116">
        <v>6</v>
      </c>
      <c r="B206" s="133" t="s">
        <v>490</v>
      </c>
      <c r="C206" s="254"/>
      <c r="D206" s="106" t="s">
        <v>309</v>
      </c>
      <c r="E206" s="107">
        <v>1</v>
      </c>
      <c r="F206" s="108">
        <v>1</v>
      </c>
      <c r="G206" s="109">
        <v>1057706</v>
      </c>
      <c r="H206" s="110">
        <v>1057706</v>
      </c>
      <c r="I206" s="110">
        <f t="shared" si="16"/>
        <v>88142</v>
      </c>
    </row>
    <row r="207" spans="1:9" s="103" customFormat="1" x14ac:dyDescent="0.2">
      <c r="A207" s="96"/>
      <c r="B207" s="97" t="s">
        <v>491</v>
      </c>
      <c r="C207" s="125"/>
      <c r="D207" s="112"/>
      <c r="E207" s="115"/>
      <c r="F207" s="112"/>
      <c r="G207" s="102">
        <f t="shared" ref="G207:H207" si="18">SUM(G208:G229)</f>
        <v>14067498</v>
      </c>
      <c r="H207" s="102">
        <f t="shared" si="18"/>
        <v>13803072</v>
      </c>
      <c r="I207" s="102">
        <f>SUM(I208:I229)</f>
        <v>1172285</v>
      </c>
    </row>
    <row r="208" spans="1:9" s="118" customFormat="1" x14ac:dyDescent="0.2">
      <c r="A208" s="116">
        <v>1</v>
      </c>
      <c r="B208" s="133" t="s">
        <v>492</v>
      </c>
      <c r="C208" s="135" t="s">
        <v>286</v>
      </c>
      <c r="D208" s="106" t="s">
        <v>287</v>
      </c>
      <c r="E208" s="107">
        <v>0.5</v>
      </c>
      <c r="F208" s="108">
        <v>0.6</v>
      </c>
      <c r="G208" s="109">
        <v>317312</v>
      </c>
      <c r="H208" s="110">
        <v>317312</v>
      </c>
      <c r="I208" s="110">
        <f t="shared" si="16"/>
        <v>26443</v>
      </c>
    </row>
    <row r="209" spans="1:9" s="118" customFormat="1" x14ac:dyDescent="0.2">
      <c r="A209" s="116">
        <v>2</v>
      </c>
      <c r="B209" s="133" t="s">
        <v>493</v>
      </c>
      <c r="C209" s="252" t="s">
        <v>320</v>
      </c>
      <c r="D209" s="106" t="s">
        <v>287</v>
      </c>
      <c r="E209" s="107">
        <v>1</v>
      </c>
      <c r="F209" s="108">
        <v>0.6</v>
      </c>
      <c r="G209" s="109">
        <v>634624</v>
      </c>
      <c r="H209" s="110">
        <v>634624</v>
      </c>
      <c r="I209" s="110">
        <f t="shared" si="16"/>
        <v>52885</v>
      </c>
    </row>
    <row r="210" spans="1:9" s="118" customFormat="1" x14ac:dyDescent="0.2">
      <c r="A210" s="116">
        <v>3</v>
      </c>
      <c r="B210" s="133" t="s">
        <v>494</v>
      </c>
      <c r="C210" s="253"/>
      <c r="D210" s="106" t="s">
        <v>287</v>
      </c>
      <c r="E210" s="107">
        <v>1</v>
      </c>
      <c r="F210" s="108">
        <v>0.6</v>
      </c>
      <c r="G210" s="109">
        <v>634624</v>
      </c>
      <c r="H210" s="110">
        <v>634624</v>
      </c>
      <c r="I210" s="110">
        <f t="shared" si="16"/>
        <v>52885</v>
      </c>
    </row>
    <row r="211" spans="1:9" s="118" customFormat="1" x14ac:dyDescent="0.2">
      <c r="A211" s="116">
        <v>4</v>
      </c>
      <c r="B211" s="133" t="s">
        <v>495</v>
      </c>
      <c r="C211" s="253"/>
      <c r="D211" s="106" t="s">
        <v>287</v>
      </c>
      <c r="E211" s="107">
        <v>1</v>
      </c>
      <c r="F211" s="108">
        <v>0.6</v>
      </c>
      <c r="G211" s="109">
        <v>634624</v>
      </c>
      <c r="H211" s="110">
        <v>634624</v>
      </c>
      <c r="I211" s="110">
        <f t="shared" si="16"/>
        <v>52885</v>
      </c>
    </row>
    <row r="212" spans="1:9" s="118" customFormat="1" x14ac:dyDescent="0.2">
      <c r="A212" s="116">
        <v>5</v>
      </c>
      <c r="B212" s="133" t="s">
        <v>496</v>
      </c>
      <c r="C212" s="253"/>
      <c r="D212" s="106" t="s">
        <v>287</v>
      </c>
      <c r="E212" s="107">
        <v>1</v>
      </c>
      <c r="F212" s="108">
        <v>0.6</v>
      </c>
      <c r="G212" s="109">
        <v>634624</v>
      </c>
      <c r="H212" s="110">
        <v>634624</v>
      </c>
      <c r="I212" s="110">
        <f t="shared" si="16"/>
        <v>52885</v>
      </c>
    </row>
    <row r="213" spans="1:9" s="118" customFormat="1" x14ac:dyDescent="0.2">
      <c r="A213" s="116">
        <v>6</v>
      </c>
      <c r="B213" s="133" t="s">
        <v>497</v>
      </c>
      <c r="C213" s="253"/>
      <c r="D213" s="106" t="s">
        <v>287</v>
      </c>
      <c r="E213" s="107">
        <v>1</v>
      </c>
      <c r="F213" s="108">
        <v>0.6</v>
      </c>
      <c r="G213" s="109">
        <v>634624</v>
      </c>
      <c r="H213" s="110">
        <v>634624</v>
      </c>
      <c r="I213" s="110">
        <f t="shared" si="16"/>
        <v>52885</v>
      </c>
    </row>
    <row r="214" spans="1:9" s="118" customFormat="1" x14ac:dyDescent="0.2">
      <c r="A214" s="116">
        <v>7</v>
      </c>
      <c r="B214" s="133" t="s">
        <v>498</v>
      </c>
      <c r="C214" s="253"/>
      <c r="D214" s="106" t="s">
        <v>287</v>
      </c>
      <c r="E214" s="107">
        <v>1</v>
      </c>
      <c r="F214" s="108">
        <v>0.6</v>
      </c>
      <c r="G214" s="109">
        <v>634624</v>
      </c>
      <c r="H214" s="110">
        <v>634624</v>
      </c>
      <c r="I214" s="110">
        <f t="shared" si="16"/>
        <v>52885</v>
      </c>
    </row>
    <row r="215" spans="1:9" s="118" customFormat="1" x14ac:dyDescent="0.2">
      <c r="A215" s="116">
        <v>8</v>
      </c>
      <c r="B215" s="133" t="s">
        <v>499</v>
      </c>
      <c r="C215" s="253"/>
      <c r="D215" s="106" t="s">
        <v>287</v>
      </c>
      <c r="E215" s="107">
        <v>1</v>
      </c>
      <c r="F215" s="108">
        <v>0.6</v>
      </c>
      <c r="G215" s="109">
        <v>634624</v>
      </c>
      <c r="H215" s="110">
        <v>634624</v>
      </c>
      <c r="I215" s="110">
        <f t="shared" si="16"/>
        <v>52885</v>
      </c>
    </row>
    <row r="216" spans="1:9" s="118" customFormat="1" x14ac:dyDescent="0.2">
      <c r="A216" s="116">
        <v>9</v>
      </c>
      <c r="B216" s="133" t="s">
        <v>500</v>
      </c>
      <c r="C216" s="253"/>
      <c r="D216" s="106" t="s">
        <v>287</v>
      </c>
      <c r="E216" s="107">
        <v>1</v>
      </c>
      <c r="F216" s="108">
        <v>0.6</v>
      </c>
      <c r="G216" s="109">
        <v>634624</v>
      </c>
      <c r="H216" s="110">
        <v>634624</v>
      </c>
      <c r="I216" s="110">
        <f t="shared" si="16"/>
        <v>52885</v>
      </c>
    </row>
    <row r="217" spans="1:9" s="118" customFormat="1" x14ac:dyDescent="0.2">
      <c r="A217" s="116">
        <v>10</v>
      </c>
      <c r="B217" s="133" t="s">
        <v>501</v>
      </c>
      <c r="C217" s="253"/>
      <c r="D217" s="106" t="s">
        <v>287</v>
      </c>
      <c r="E217" s="107">
        <v>1</v>
      </c>
      <c r="F217" s="108">
        <v>0.6</v>
      </c>
      <c r="G217" s="109">
        <v>634624</v>
      </c>
      <c r="H217" s="110">
        <v>634624</v>
      </c>
      <c r="I217" s="110">
        <f t="shared" si="16"/>
        <v>52885</v>
      </c>
    </row>
    <row r="218" spans="1:9" s="118" customFormat="1" x14ac:dyDescent="0.2">
      <c r="A218" s="116">
        <v>11</v>
      </c>
      <c r="B218" s="133" t="s">
        <v>502</v>
      </c>
      <c r="C218" s="253"/>
      <c r="D218" s="106" t="s">
        <v>287</v>
      </c>
      <c r="E218" s="107">
        <v>1</v>
      </c>
      <c r="F218" s="108">
        <v>0.6</v>
      </c>
      <c r="G218" s="109">
        <v>634624</v>
      </c>
      <c r="H218" s="110">
        <v>475968</v>
      </c>
      <c r="I218" s="110">
        <f t="shared" si="16"/>
        <v>52885</v>
      </c>
    </row>
    <row r="219" spans="1:9" s="118" customFormat="1" x14ac:dyDescent="0.2">
      <c r="A219" s="116">
        <v>12</v>
      </c>
      <c r="B219" s="133" t="s">
        <v>503</v>
      </c>
      <c r="C219" s="253"/>
      <c r="D219" s="106" t="s">
        <v>287</v>
      </c>
      <c r="E219" s="107">
        <v>1</v>
      </c>
      <c r="F219" s="108">
        <v>0.6</v>
      </c>
      <c r="G219" s="109">
        <v>634624</v>
      </c>
      <c r="H219" s="110">
        <v>634624</v>
      </c>
      <c r="I219" s="110">
        <f t="shared" si="16"/>
        <v>52885</v>
      </c>
    </row>
    <row r="220" spans="1:9" s="118" customFormat="1" x14ac:dyDescent="0.2">
      <c r="A220" s="116">
        <v>13</v>
      </c>
      <c r="B220" s="133" t="s">
        <v>504</v>
      </c>
      <c r="C220" s="253"/>
      <c r="D220" s="106" t="s">
        <v>287</v>
      </c>
      <c r="E220" s="107">
        <v>1</v>
      </c>
      <c r="F220" s="108">
        <v>0.6</v>
      </c>
      <c r="G220" s="109">
        <v>634624</v>
      </c>
      <c r="H220" s="110">
        <v>634624</v>
      </c>
      <c r="I220" s="110">
        <f t="shared" si="16"/>
        <v>52885</v>
      </c>
    </row>
    <row r="221" spans="1:9" s="118" customFormat="1" x14ac:dyDescent="0.2">
      <c r="A221" s="116">
        <v>14</v>
      </c>
      <c r="B221" s="133" t="s">
        <v>505</v>
      </c>
      <c r="C221" s="253"/>
      <c r="D221" s="106" t="s">
        <v>287</v>
      </c>
      <c r="E221" s="107">
        <v>1</v>
      </c>
      <c r="F221" s="108">
        <v>0.6</v>
      </c>
      <c r="G221" s="109">
        <v>634624</v>
      </c>
      <c r="H221" s="110">
        <v>634624</v>
      </c>
      <c r="I221" s="110">
        <f t="shared" si="16"/>
        <v>52885</v>
      </c>
    </row>
    <row r="222" spans="1:9" s="118" customFormat="1" x14ac:dyDescent="0.2">
      <c r="A222" s="116">
        <v>15</v>
      </c>
      <c r="B222" s="133" t="s">
        <v>506</v>
      </c>
      <c r="C222" s="253"/>
      <c r="D222" s="106" t="s">
        <v>287</v>
      </c>
      <c r="E222" s="107">
        <v>1</v>
      </c>
      <c r="F222" s="108">
        <v>0.6</v>
      </c>
      <c r="G222" s="109">
        <v>634624</v>
      </c>
      <c r="H222" s="110">
        <v>634624</v>
      </c>
      <c r="I222" s="110">
        <f t="shared" si="16"/>
        <v>52885</v>
      </c>
    </row>
    <row r="223" spans="1:9" s="118" customFormat="1" x14ac:dyDescent="0.2">
      <c r="A223" s="116">
        <v>16</v>
      </c>
      <c r="B223" s="133" t="s">
        <v>507</v>
      </c>
      <c r="C223" s="253"/>
      <c r="D223" s="106" t="s">
        <v>287</v>
      </c>
      <c r="E223" s="107">
        <v>1</v>
      </c>
      <c r="F223" s="108">
        <v>0.6</v>
      </c>
      <c r="G223" s="109">
        <v>634624</v>
      </c>
      <c r="H223" s="110">
        <v>634624</v>
      </c>
      <c r="I223" s="110">
        <f t="shared" si="16"/>
        <v>52885</v>
      </c>
    </row>
    <row r="224" spans="1:9" s="118" customFormat="1" x14ac:dyDescent="0.2">
      <c r="A224" s="116">
        <v>17</v>
      </c>
      <c r="B224" s="133" t="s">
        <v>508</v>
      </c>
      <c r="C224" s="253"/>
      <c r="D224" s="106" t="s">
        <v>287</v>
      </c>
      <c r="E224" s="107">
        <v>1</v>
      </c>
      <c r="F224" s="108">
        <v>0.6</v>
      </c>
      <c r="G224" s="109">
        <v>634624</v>
      </c>
      <c r="H224" s="110">
        <v>634624</v>
      </c>
      <c r="I224" s="110">
        <f t="shared" si="16"/>
        <v>52885</v>
      </c>
    </row>
    <row r="225" spans="1:9" s="118" customFormat="1" x14ac:dyDescent="0.2">
      <c r="A225" s="116">
        <v>18</v>
      </c>
      <c r="B225" s="133" t="s">
        <v>509</v>
      </c>
      <c r="C225" s="253"/>
      <c r="D225" s="106" t="s">
        <v>287</v>
      </c>
      <c r="E225" s="107">
        <v>1</v>
      </c>
      <c r="F225" s="108">
        <v>0.6</v>
      </c>
      <c r="G225" s="109">
        <v>634624</v>
      </c>
      <c r="H225" s="110">
        <v>634624</v>
      </c>
      <c r="I225" s="110">
        <f t="shared" si="16"/>
        <v>52885</v>
      </c>
    </row>
    <row r="226" spans="1:9" s="118" customFormat="1" x14ac:dyDescent="0.2">
      <c r="A226" s="116">
        <v>19</v>
      </c>
      <c r="B226" s="133" t="s">
        <v>510</v>
      </c>
      <c r="C226" s="253"/>
      <c r="D226" s="106" t="s">
        <v>287</v>
      </c>
      <c r="E226" s="107">
        <v>1</v>
      </c>
      <c r="F226" s="108">
        <v>0.6</v>
      </c>
      <c r="G226" s="109">
        <v>634624</v>
      </c>
      <c r="H226" s="110">
        <v>634624</v>
      </c>
      <c r="I226" s="110">
        <f t="shared" si="16"/>
        <v>52885</v>
      </c>
    </row>
    <row r="227" spans="1:9" s="118" customFormat="1" x14ac:dyDescent="0.2">
      <c r="A227" s="116">
        <v>20</v>
      </c>
      <c r="B227" s="133" t="s">
        <v>511</v>
      </c>
      <c r="C227" s="253"/>
      <c r="D227" s="106" t="s">
        <v>287</v>
      </c>
      <c r="E227" s="107">
        <v>1</v>
      </c>
      <c r="F227" s="108">
        <v>0.6</v>
      </c>
      <c r="G227" s="109">
        <v>634624</v>
      </c>
      <c r="H227" s="110">
        <v>634624</v>
      </c>
      <c r="I227" s="110">
        <f t="shared" si="16"/>
        <v>52885</v>
      </c>
    </row>
    <row r="228" spans="1:9" s="118" customFormat="1" x14ac:dyDescent="0.2">
      <c r="A228" s="116">
        <v>21</v>
      </c>
      <c r="B228" s="133" t="s">
        <v>512</v>
      </c>
      <c r="C228" s="253"/>
      <c r="D228" s="106" t="s">
        <v>287</v>
      </c>
      <c r="E228" s="107">
        <v>1</v>
      </c>
      <c r="F228" s="108">
        <v>0.6</v>
      </c>
      <c r="G228" s="109">
        <v>634624</v>
      </c>
      <c r="H228" s="110">
        <v>634624</v>
      </c>
      <c r="I228" s="110">
        <f t="shared" si="16"/>
        <v>52885</v>
      </c>
    </row>
    <row r="229" spans="1:9" s="118" customFormat="1" x14ac:dyDescent="0.2">
      <c r="A229" s="116">
        <v>22</v>
      </c>
      <c r="B229" s="133" t="s">
        <v>513</v>
      </c>
      <c r="C229" s="254"/>
      <c r="D229" s="106" t="s">
        <v>309</v>
      </c>
      <c r="E229" s="107">
        <v>1</v>
      </c>
      <c r="F229" s="108">
        <v>1</v>
      </c>
      <c r="G229" s="109">
        <v>1057706</v>
      </c>
      <c r="H229" s="110">
        <v>951936</v>
      </c>
      <c r="I229" s="110">
        <f t="shared" si="16"/>
        <v>88142</v>
      </c>
    </row>
    <row r="230" spans="1:9" s="103" customFormat="1" x14ac:dyDescent="0.2">
      <c r="A230" s="96"/>
      <c r="B230" s="97" t="s">
        <v>514</v>
      </c>
      <c r="C230" s="114"/>
      <c r="D230" s="112"/>
      <c r="E230" s="115"/>
      <c r="F230" s="112"/>
      <c r="G230" s="102">
        <f t="shared" ref="G230:H230" si="19">SUM(G231:G247)</f>
        <v>10682834</v>
      </c>
      <c r="H230" s="102">
        <f t="shared" si="19"/>
        <v>11124006</v>
      </c>
      <c r="I230" s="102">
        <f>SUM(I231:I247)</f>
        <v>890235</v>
      </c>
    </row>
    <row r="231" spans="1:9" s="118" customFormat="1" x14ac:dyDescent="0.2">
      <c r="A231" s="116">
        <v>1</v>
      </c>
      <c r="B231" s="105" t="s">
        <v>515</v>
      </c>
      <c r="C231" s="245" t="s">
        <v>286</v>
      </c>
      <c r="D231" s="106" t="s">
        <v>287</v>
      </c>
      <c r="E231" s="107">
        <v>0.5</v>
      </c>
      <c r="F231" s="108">
        <v>0.6</v>
      </c>
      <c r="G231" s="109">
        <v>317312</v>
      </c>
      <c r="H231" s="110">
        <v>317312</v>
      </c>
      <c r="I231" s="110">
        <f t="shared" si="16"/>
        <v>26443</v>
      </c>
    </row>
    <row r="232" spans="1:9" s="118" customFormat="1" x14ac:dyDescent="0.2">
      <c r="A232" s="116">
        <v>2</v>
      </c>
      <c r="B232" s="105" t="s">
        <v>516</v>
      </c>
      <c r="C232" s="246"/>
      <c r="D232" s="106" t="s">
        <v>287</v>
      </c>
      <c r="E232" s="107">
        <v>0.5</v>
      </c>
      <c r="F232" s="108">
        <v>0.6</v>
      </c>
      <c r="G232" s="109">
        <v>317312</v>
      </c>
      <c r="H232" s="110">
        <v>317312</v>
      </c>
      <c r="I232" s="110">
        <f t="shared" si="16"/>
        <v>26443</v>
      </c>
    </row>
    <row r="233" spans="1:9" s="118" customFormat="1" x14ac:dyDescent="0.2">
      <c r="A233" s="116">
        <v>3</v>
      </c>
      <c r="B233" s="105" t="s">
        <v>517</v>
      </c>
      <c r="C233" s="246"/>
      <c r="D233" s="106" t="s">
        <v>287</v>
      </c>
      <c r="E233" s="107">
        <v>0.5</v>
      </c>
      <c r="F233" s="108">
        <v>0.6</v>
      </c>
      <c r="G233" s="109">
        <v>317312</v>
      </c>
      <c r="H233" s="110">
        <v>317312</v>
      </c>
      <c r="I233" s="110">
        <f t="shared" si="16"/>
        <v>26443</v>
      </c>
    </row>
    <row r="234" spans="1:9" s="118" customFormat="1" x14ac:dyDescent="0.2">
      <c r="A234" s="116">
        <v>4</v>
      </c>
      <c r="B234" s="105" t="s">
        <v>518</v>
      </c>
      <c r="C234" s="246"/>
      <c r="D234" s="106" t="s">
        <v>287</v>
      </c>
      <c r="E234" s="107">
        <v>0.5</v>
      </c>
      <c r="F234" s="108">
        <v>0.6</v>
      </c>
      <c r="G234" s="109">
        <v>317312</v>
      </c>
      <c r="H234" s="110">
        <v>317312</v>
      </c>
      <c r="I234" s="110">
        <f t="shared" si="16"/>
        <v>26443</v>
      </c>
    </row>
    <row r="235" spans="1:9" s="118" customFormat="1" x14ac:dyDescent="0.2">
      <c r="A235" s="116">
        <v>5</v>
      </c>
      <c r="B235" s="105" t="s">
        <v>519</v>
      </c>
      <c r="C235" s="246"/>
      <c r="D235" s="106" t="s">
        <v>287</v>
      </c>
      <c r="E235" s="107">
        <v>0.5</v>
      </c>
      <c r="F235" s="108">
        <v>0.6</v>
      </c>
      <c r="G235" s="109">
        <v>317312</v>
      </c>
      <c r="H235" s="110">
        <v>317312</v>
      </c>
      <c r="I235" s="110">
        <f t="shared" si="16"/>
        <v>26443</v>
      </c>
    </row>
    <row r="236" spans="1:9" s="152" customFormat="1" x14ac:dyDescent="0.2">
      <c r="A236" s="145">
        <v>6</v>
      </c>
      <c r="B236" s="153" t="s">
        <v>520</v>
      </c>
      <c r="C236" s="247"/>
      <c r="D236" s="147"/>
      <c r="E236" s="148">
        <v>0.5</v>
      </c>
      <c r="F236" s="149"/>
      <c r="G236" s="150"/>
      <c r="H236" s="151">
        <v>79328</v>
      </c>
      <c r="I236" s="110">
        <f t="shared" si="16"/>
        <v>0</v>
      </c>
    </row>
    <row r="237" spans="1:9" s="118" customFormat="1" x14ac:dyDescent="0.2">
      <c r="A237" s="116">
        <v>7</v>
      </c>
      <c r="B237" s="105" t="s">
        <v>521</v>
      </c>
      <c r="C237" s="245" t="s">
        <v>320</v>
      </c>
      <c r="D237" s="106" t="s">
        <v>287</v>
      </c>
      <c r="E237" s="107">
        <v>1</v>
      </c>
      <c r="F237" s="108">
        <v>0.6</v>
      </c>
      <c r="G237" s="109">
        <v>634624</v>
      </c>
      <c r="H237" s="110">
        <v>634624</v>
      </c>
      <c r="I237" s="110">
        <f t="shared" si="16"/>
        <v>52885</v>
      </c>
    </row>
    <row r="238" spans="1:9" s="118" customFormat="1" x14ac:dyDescent="0.2">
      <c r="A238" s="116">
        <v>8</v>
      </c>
      <c r="B238" s="105" t="s">
        <v>522</v>
      </c>
      <c r="C238" s="246"/>
      <c r="D238" s="106" t="s">
        <v>287</v>
      </c>
      <c r="E238" s="107">
        <v>1</v>
      </c>
      <c r="F238" s="108">
        <v>0.6</v>
      </c>
      <c r="G238" s="109">
        <v>634624</v>
      </c>
      <c r="H238" s="110">
        <v>634624</v>
      </c>
      <c r="I238" s="110">
        <f t="shared" si="16"/>
        <v>52885</v>
      </c>
    </row>
    <row r="239" spans="1:9" s="118" customFormat="1" x14ac:dyDescent="0.2">
      <c r="A239" s="116">
        <v>9</v>
      </c>
      <c r="B239" s="105" t="s">
        <v>523</v>
      </c>
      <c r="C239" s="246"/>
      <c r="D239" s="106" t="s">
        <v>287</v>
      </c>
      <c r="E239" s="107">
        <v>1</v>
      </c>
      <c r="F239" s="108">
        <v>0.6</v>
      </c>
      <c r="G239" s="109">
        <v>634624</v>
      </c>
      <c r="H239" s="110">
        <v>475968</v>
      </c>
      <c r="I239" s="110">
        <f t="shared" si="16"/>
        <v>52885</v>
      </c>
    </row>
    <row r="240" spans="1:9" s="118" customFormat="1" x14ac:dyDescent="0.2">
      <c r="A240" s="116">
        <v>10</v>
      </c>
      <c r="B240" s="105" t="s">
        <v>524</v>
      </c>
      <c r="C240" s="246"/>
      <c r="D240" s="106" t="s">
        <v>287</v>
      </c>
      <c r="E240" s="107">
        <v>1</v>
      </c>
      <c r="F240" s="108">
        <v>0.6</v>
      </c>
      <c r="G240" s="109">
        <v>634624</v>
      </c>
      <c r="H240" s="110">
        <v>634624</v>
      </c>
      <c r="I240" s="110">
        <f t="shared" si="16"/>
        <v>52885</v>
      </c>
    </row>
    <row r="241" spans="1:9" s="118" customFormat="1" x14ac:dyDescent="0.2">
      <c r="A241" s="116">
        <v>11</v>
      </c>
      <c r="B241" s="105" t="s">
        <v>525</v>
      </c>
      <c r="C241" s="246"/>
      <c r="D241" s="106" t="s">
        <v>287</v>
      </c>
      <c r="E241" s="107">
        <v>1</v>
      </c>
      <c r="F241" s="108">
        <v>0.6</v>
      </c>
      <c r="G241" s="109">
        <v>634624</v>
      </c>
      <c r="H241" s="110">
        <v>740395</v>
      </c>
      <c r="I241" s="110">
        <f t="shared" si="16"/>
        <v>52885</v>
      </c>
    </row>
    <row r="242" spans="1:9" s="118" customFormat="1" x14ac:dyDescent="0.2">
      <c r="A242" s="116">
        <v>12</v>
      </c>
      <c r="B242" s="105" t="s">
        <v>526</v>
      </c>
      <c r="C242" s="246"/>
      <c r="D242" s="106" t="s">
        <v>309</v>
      </c>
      <c r="E242" s="107">
        <v>1</v>
      </c>
      <c r="F242" s="108">
        <v>1</v>
      </c>
      <c r="G242" s="109">
        <v>1057706</v>
      </c>
      <c r="H242" s="110">
        <v>1057706</v>
      </c>
      <c r="I242" s="110">
        <f t="shared" si="16"/>
        <v>88142</v>
      </c>
    </row>
    <row r="243" spans="1:9" s="118" customFormat="1" x14ac:dyDescent="0.2">
      <c r="A243" s="116">
        <v>13</v>
      </c>
      <c r="B243" s="130" t="s">
        <v>527</v>
      </c>
      <c r="C243" s="246"/>
      <c r="D243" s="106" t="s">
        <v>309</v>
      </c>
      <c r="E243" s="107">
        <v>1</v>
      </c>
      <c r="F243" s="108">
        <v>1</v>
      </c>
      <c r="G243" s="109">
        <v>1057706</v>
      </c>
      <c r="H243" s="110">
        <v>1057706</v>
      </c>
      <c r="I243" s="110">
        <f t="shared" si="16"/>
        <v>88142</v>
      </c>
    </row>
    <row r="244" spans="1:9" s="118" customFormat="1" x14ac:dyDescent="0.2">
      <c r="A244" s="116">
        <v>14</v>
      </c>
      <c r="B244" s="105" t="s">
        <v>528</v>
      </c>
      <c r="C244" s="246"/>
      <c r="D244" s="106" t="s">
        <v>309</v>
      </c>
      <c r="E244" s="107">
        <v>1</v>
      </c>
      <c r="F244" s="108">
        <v>1</v>
      </c>
      <c r="G244" s="109">
        <v>1057706</v>
      </c>
      <c r="H244" s="110">
        <v>1366664</v>
      </c>
      <c r="I244" s="110">
        <f t="shared" si="16"/>
        <v>88142</v>
      </c>
    </row>
    <row r="245" spans="1:9" s="118" customFormat="1" x14ac:dyDescent="0.2">
      <c r="A245" s="116">
        <v>15</v>
      </c>
      <c r="B245" s="105" t="s">
        <v>529</v>
      </c>
      <c r="C245" s="246"/>
      <c r="D245" s="106" t="s">
        <v>309</v>
      </c>
      <c r="E245" s="107">
        <v>1</v>
      </c>
      <c r="F245" s="108">
        <v>1</v>
      </c>
      <c r="G245" s="109">
        <v>1057706</v>
      </c>
      <c r="H245" s="110">
        <v>1057706</v>
      </c>
      <c r="I245" s="110">
        <f t="shared" si="16"/>
        <v>88142</v>
      </c>
    </row>
    <row r="246" spans="1:9" s="118" customFormat="1" x14ac:dyDescent="0.2">
      <c r="A246" s="116">
        <v>16</v>
      </c>
      <c r="B246" s="105" t="s">
        <v>530</v>
      </c>
      <c r="C246" s="246"/>
      <c r="D246" s="106" t="s">
        <v>309</v>
      </c>
      <c r="E246" s="107">
        <v>1</v>
      </c>
      <c r="F246" s="108">
        <v>1</v>
      </c>
      <c r="G246" s="109">
        <v>1057706</v>
      </c>
      <c r="H246" s="110">
        <v>1057706</v>
      </c>
      <c r="I246" s="110">
        <f t="shared" si="16"/>
        <v>88142</v>
      </c>
    </row>
    <row r="247" spans="1:9" s="118" customFormat="1" x14ac:dyDescent="0.2">
      <c r="A247" s="116">
        <v>17</v>
      </c>
      <c r="B247" s="105" t="s">
        <v>531</v>
      </c>
      <c r="C247" s="247"/>
      <c r="D247" s="106" t="s">
        <v>287</v>
      </c>
      <c r="E247" s="107">
        <v>1</v>
      </c>
      <c r="F247" s="108">
        <v>0.6</v>
      </c>
      <c r="G247" s="109">
        <v>634624</v>
      </c>
      <c r="H247" s="110">
        <v>740395</v>
      </c>
      <c r="I247" s="110">
        <f t="shared" si="16"/>
        <v>52885</v>
      </c>
    </row>
    <row r="248" spans="1:9" s="136" customFormat="1" x14ac:dyDescent="0.2">
      <c r="A248" s="96"/>
      <c r="B248" s="97" t="s">
        <v>532</v>
      </c>
      <c r="C248" s="114"/>
      <c r="D248" s="112"/>
      <c r="E248" s="115"/>
      <c r="F248" s="112"/>
      <c r="G248" s="102">
        <f t="shared" ref="G248:H248" si="20">SUM(G249:G274)</f>
        <v>14384808</v>
      </c>
      <c r="H248" s="102">
        <f t="shared" si="20"/>
        <v>14384808</v>
      </c>
      <c r="I248" s="102">
        <f>SUM(I249:I274)</f>
        <v>1198731</v>
      </c>
    </row>
    <row r="249" spans="1:9" s="118" customFormat="1" x14ac:dyDescent="0.2">
      <c r="A249" s="116">
        <v>1</v>
      </c>
      <c r="B249" s="133" t="s">
        <v>533</v>
      </c>
      <c r="C249" s="252" t="s">
        <v>286</v>
      </c>
      <c r="D249" s="106" t="s">
        <v>287</v>
      </c>
      <c r="E249" s="154">
        <v>0.5</v>
      </c>
      <c r="F249" s="105"/>
      <c r="G249" s="155"/>
      <c r="H249" s="110">
        <v>79328</v>
      </c>
      <c r="I249" s="110">
        <f t="shared" si="16"/>
        <v>0</v>
      </c>
    </row>
    <row r="250" spans="1:9" s="118" customFormat="1" x14ac:dyDescent="0.2">
      <c r="A250" s="116">
        <v>2</v>
      </c>
      <c r="B250" s="133" t="s">
        <v>534</v>
      </c>
      <c r="C250" s="253"/>
      <c r="D250" s="106" t="s">
        <v>287</v>
      </c>
      <c r="E250" s="154">
        <v>0.5</v>
      </c>
      <c r="F250" s="105"/>
      <c r="G250" s="109"/>
      <c r="H250" s="110">
        <v>79328</v>
      </c>
      <c r="I250" s="110">
        <f t="shared" si="16"/>
        <v>0</v>
      </c>
    </row>
    <row r="251" spans="1:9" s="118" customFormat="1" x14ac:dyDescent="0.2">
      <c r="A251" s="116">
        <v>3</v>
      </c>
      <c r="B251" s="133" t="s">
        <v>535</v>
      </c>
      <c r="C251" s="253"/>
      <c r="D251" s="106" t="s">
        <v>287</v>
      </c>
      <c r="E251" s="154">
        <v>0.5</v>
      </c>
      <c r="F251" s="105"/>
      <c r="G251" s="109"/>
      <c r="H251" s="110">
        <v>79328</v>
      </c>
      <c r="I251" s="110">
        <f t="shared" si="16"/>
        <v>0</v>
      </c>
    </row>
    <row r="252" spans="1:9" s="152" customFormat="1" x14ac:dyDescent="0.2">
      <c r="A252" s="145">
        <v>4</v>
      </c>
      <c r="B252" s="146" t="s">
        <v>536</v>
      </c>
      <c r="C252" s="253"/>
      <c r="D252" s="147" t="s">
        <v>287</v>
      </c>
      <c r="E252" s="148">
        <v>0.5</v>
      </c>
      <c r="F252" s="149">
        <v>0.6</v>
      </c>
      <c r="G252" s="150">
        <v>317312</v>
      </c>
      <c r="H252" s="110">
        <v>317312</v>
      </c>
      <c r="I252" s="110">
        <f t="shared" si="16"/>
        <v>26443</v>
      </c>
    </row>
    <row r="253" spans="1:9" s="152" customFormat="1" x14ac:dyDescent="0.2">
      <c r="A253" s="145">
        <v>5</v>
      </c>
      <c r="B253" s="146" t="s">
        <v>537</v>
      </c>
      <c r="C253" s="253"/>
      <c r="D253" s="147" t="s">
        <v>287</v>
      </c>
      <c r="E253" s="148">
        <v>0.5</v>
      </c>
      <c r="F253" s="149">
        <v>0.6</v>
      </c>
      <c r="G253" s="150">
        <v>317312</v>
      </c>
      <c r="H253" s="110">
        <v>475968</v>
      </c>
      <c r="I253" s="110">
        <f t="shared" si="16"/>
        <v>26443</v>
      </c>
    </row>
    <row r="254" spans="1:9" s="152" customFormat="1" x14ac:dyDescent="0.2">
      <c r="A254" s="145">
        <v>6</v>
      </c>
      <c r="B254" s="146" t="s">
        <v>538</v>
      </c>
      <c r="C254" s="253"/>
      <c r="D254" s="147" t="s">
        <v>287</v>
      </c>
      <c r="E254" s="148">
        <v>0.5</v>
      </c>
      <c r="F254" s="149">
        <v>0.6</v>
      </c>
      <c r="G254" s="150">
        <v>317312</v>
      </c>
      <c r="H254" s="110">
        <v>475968</v>
      </c>
      <c r="I254" s="110">
        <f t="shared" si="16"/>
        <v>26443</v>
      </c>
    </row>
    <row r="255" spans="1:9" s="152" customFormat="1" x14ac:dyDescent="0.2">
      <c r="A255" s="145">
        <v>7</v>
      </c>
      <c r="B255" s="146" t="s">
        <v>539</v>
      </c>
      <c r="C255" s="253"/>
      <c r="D255" s="147" t="s">
        <v>287</v>
      </c>
      <c r="E255" s="148">
        <v>0.5</v>
      </c>
      <c r="F255" s="149">
        <v>0.6</v>
      </c>
      <c r="G255" s="150">
        <v>317312</v>
      </c>
      <c r="H255" s="110">
        <v>237984</v>
      </c>
      <c r="I255" s="110">
        <f t="shared" si="16"/>
        <v>26443</v>
      </c>
    </row>
    <row r="256" spans="1:9" s="152" customFormat="1" x14ac:dyDescent="0.2">
      <c r="A256" s="145">
        <v>8</v>
      </c>
      <c r="B256" s="146" t="s">
        <v>444</v>
      </c>
      <c r="C256" s="253"/>
      <c r="D256" s="147" t="s">
        <v>287</v>
      </c>
      <c r="E256" s="148">
        <v>0.5</v>
      </c>
      <c r="F256" s="149">
        <v>0.6</v>
      </c>
      <c r="G256" s="150">
        <v>317312</v>
      </c>
      <c r="H256" s="110">
        <v>317312</v>
      </c>
      <c r="I256" s="110">
        <f t="shared" si="16"/>
        <v>26443</v>
      </c>
    </row>
    <row r="257" spans="1:9" s="152" customFormat="1" x14ac:dyDescent="0.2">
      <c r="A257" s="145">
        <v>9</v>
      </c>
      <c r="B257" s="146" t="s">
        <v>540</v>
      </c>
      <c r="C257" s="254"/>
      <c r="D257" s="147" t="s">
        <v>287</v>
      </c>
      <c r="E257" s="148">
        <v>0.5</v>
      </c>
      <c r="F257" s="149">
        <v>0.6</v>
      </c>
      <c r="G257" s="150">
        <v>317312</v>
      </c>
      <c r="H257" s="110">
        <v>317312</v>
      </c>
      <c r="I257" s="110">
        <f t="shared" si="16"/>
        <v>26443</v>
      </c>
    </row>
    <row r="258" spans="1:9" s="152" customFormat="1" x14ac:dyDescent="0.2">
      <c r="A258" s="145">
        <v>10</v>
      </c>
      <c r="B258" s="146" t="s">
        <v>541</v>
      </c>
      <c r="C258" s="259" t="s">
        <v>320</v>
      </c>
      <c r="D258" s="147" t="s">
        <v>287</v>
      </c>
      <c r="E258" s="148">
        <v>1</v>
      </c>
      <c r="F258" s="149">
        <v>0.6</v>
      </c>
      <c r="G258" s="150">
        <v>634624</v>
      </c>
      <c r="H258" s="110">
        <v>634624</v>
      </c>
      <c r="I258" s="110">
        <f t="shared" si="16"/>
        <v>52885</v>
      </c>
    </row>
    <row r="259" spans="1:9" s="152" customFormat="1" x14ac:dyDescent="0.2">
      <c r="A259" s="145">
        <v>11</v>
      </c>
      <c r="B259" s="146" t="s">
        <v>542</v>
      </c>
      <c r="C259" s="259"/>
      <c r="D259" s="147" t="s">
        <v>287</v>
      </c>
      <c r="E259" s="148">
        <v>1</v>
      </c>
      <c r="F259" s="149">
        <v>0.6</v>
      </c>
      <c r="G259" s="150">
        <v>634624</v>
      </c>
      <c r="H259" s="110">
        <v>634624</v>
      </c>
      <c r="I259" s="110">
        <f t="shared" si="16"/>
        <v>52885</v>
      </c>
    </row>
    <row r="260" spans="1:9" s="152" customFormat="1" x14ac:dyDescent="0.2">
      <c r="A260" s="145">
        <v>12</v>
      </c>
      <c r="B260" s="146" t="s">
        <v>543</v>
      </c>
      <c r="C260" s="259"/>
      <c r="D260" s="147" t="s">
        <v>287</v>
      </c>
      <c r="E260" s="148">
        <v>1</v>
      </c>
      <c r="F260" s="149">
        <v>0.6</v>
      </c>
      <c r="G260" s="150">
        <v>634624</v>
      </c>
      <c r="H260" s="110">
        <v>475968</v>
      </c>
      <c r="I260" s="110">
        <f t="shared" si="16"/>
        <v>52885</v>
      </c>
    </row>
    <row r="261" spans="1:9" s="152" customFormat="1" x14ac:dyDescent="0.2">
      <c r="A261" s="145">
        <v>13</v>
      </c>
      <c r="B261" s="146" t="s">
        <v>544</v>
      </c>
      <c r="C261" s="259"/>
      <c r="D261" s="147" t="s">
        <v>287</v>
      </c>
      <c r="E261" s="148">
        <v>1</v>
      </c>
      <c r="F261" s="149">
        <v>0.6</v>
      </c>
      <c r="G261" s="150">
        <v>634624</v>
      </c>
      <c r="H261" s="110">
        <v>634624</v>
      </c>
      <c r="I261" s="110">
        <f t="shared" si="16"/>
        <v>52885</v>
      </c>
    </row>
    <row r="262" spans="1:9" s="152" customFormat="1" x14ac:dyDescent="0.2">
      <c r="A262" s="145">
        <v>14</v>
      </c>
      <c r="B262" s="146" t="s">
        <v>334</v>
      </c>
      <c r="C262" s="259"/>
      <c r="D262" s="147" t="s">
        <v>287</v>
      </c>
      <c r="E262" s="148">
        <v>1</v>
      </c>
      <c r="F262" s="149">
        <v>0.6</v>
      </c>
      <c r="G262" s="150">
        <v>634624</v>
      </c>
      <c r="H262" s="110">
        <v>475968</v>
      </c>
      <c r="I262" s="110">
        <f t="shared" si="16"/>
        <v>52885</v>
      </c>
    </row>
    <row r="263" spans="1:9" s="152" customFormat="1" x14ac:dyDescent="0.2">
      <c r="A263" s="145">
        <v>15</v>
      </c>
      <c r="B263" s="146" t="s">
        <v>545</v>
      </c>
      <c r="C263" s="259"/>
      <c r="D263" s="147" t="s">
        <v>287</v>
      </c>
      <c r="E263" s="148">
        <v>1</v>
      </c>
      <c r="F263" s="149">
        <v>0.6</v>
      </c>
      <c r="G263" s="150">
        <v>634624</v>
      </c>
      <c r="H263" s="110">
        <v>634624</v>
      </c>
      <c r="I263" s="110">
        <f t="shared" ref="I263:I326" si="21">G263/12</f>
        <v>52885</v>
      </c>
    </row>
    <row r="264" spans="1:9" s="152" customFormat="1" x14ac:dyDescent="0.2">
      <c r="A264" s="145">
        <v>16</v>
      </c>
      <c r="B264" s="146" t="s">
        <v>546</v>
      </c>
      <c r="C264" s="259"/>
      <c r="D264" s="147" t="s">
        <v>287</v>
      </c>
      <c r="E264" s="148">
        <v>1</v>
      </c>
      <c r="F264" s="149">
        <v>0.6</v>
      </c>
      <c r="G264" s="150">
        <v>634624</v>
      </c>
      <c r="H264" s="110">
        <v>475968</v>
      </c>
      <c r="I264" s="110">
        <f t="shared" si="21"/>
        <v>52885</v>
      </c>
    </row>
    <row r="265" spans="1:9" s="152" customFormat="1" x14ac:dyDescent="0.2">
      <c r="A265" s="145">
        <v>17</v>
      </c>
      <c r="B265" s="146" t="s">
        <v>547</v>
      </c>
      <c r="C265" s="259"/>
      <c r="D265" s="147" t="s">
        <v>309</v>
      </c>
      <c r="E265" s="148">
        <v>1</v>
      </c>
      <c r="F265" s="149">
        <v>1</v>
      </c>
      <c r="G265" s="150">
        <v>1057706</v>
      </c>
      <c r="H265" s="110">
        <v>1057706</v>
      </c>
      <c r="I265" s="110">
        <f t="shared" si="21"/>
        <v>88142</v>
      </c>
    </row>
    <row r="266" spans="1:9" s="152" customFormat="1" x14ac:dyDescent="0.2">
      <c r="A266" s="145">
        <v>18</v>
      </c>
      <c r="B266" s="146" t="s">
        <v>548</v>
      </c>
      <c r="C266" s="259"/>
      <c r="D266" s="147" t="s">
        <v>287</v>
      </c>
      <c r="E266" s="148">
        <v>1</v>
      </c>
      <c r="F266" s="149">
        <v>0.6</v>
      </c>
      <c r="G266" s="150">
        <v>634624</v>
      </c>
      <c r="H266" s="110">
        <v>634624</v>
      </c>
      <c r="I266" s="110">
        <f t="shared" si="21"/>
        <v>52885</v>
      </c>
    </row>
    <row r="267" spans="1:9" s="152" customFormat="1" x14ac:dyDescent="0.2">
      <c r="A267" s="145">
        <v>19</v>
      </c>
      <c r="B267" s="146" t="s">
        <v>549</v>
      </c>
      <c r="C267" s="259"/>
      <c r="D267" s="147" t="s">
        <v>309</v>
      </c>
      <c r="E267" s="148">
        <v>1</v>
      </c>
      <c r="F267" s="149">
        <v>1</v>
      </c>
      <c r="G267" s="150">
        <v>1057706</v>
      </c>
      <c r="H267" s="110">
        <v>1057706</v>
      </c>
      <c r="I267" s="110">
        <f t="shared" si="21"/>
        <v>88142</v>
      </c>
    </row>
    <row r="268" spans="1:9" s="152" customFormat="1" x14ac:dyDescent="0.2">
      <c r="A268" s="145">
        <v>20</v>
      </c>
      <c r="B268" s="146" t="s">
        <v>550</v>
      </c>
      <c r="C268" s="259"/>
      <c r="D268" s="147" t="s">
        <v>287</v>
      </c>
      <c r="E268" s="148">
        <v>1</v>
      </c>
      <c r="F268" s="149">
        <v>0.6</v>
      </c>
      <c r="G268" s="150">
        <v>634624</v>
      </c>
      <c r="H268" s="110">
        <v>634624</v>
      </c>
      <c r="I268" s="110">
        <f t="shared" si="21"/>
        <v>52885</v>
      </c>
    </row>
    <row r="269" spans="1:9" s="152" customFormat="1" x14ac:dyDescent="0.2">
      <c r="A269" s="145">
        <v>21</v>
      </c>
      <c r="B269" s="146" t="s">
        <v>551</v>
      </c>
      <c r="C269" s="259"/>
      <c r="D269" s="147" t="s">
        <v>309</v>
      </c>
      <c r="E269" s="148">
        <v>1</v>
      </c>
      <c r="F269" s="149">
        <v>1</v>
      </c>
      <c r="G269" s="150">
        <v>1057706</v>
      </c>
      <c r="H269" s="110">
        <v>1057706</v>
      </c>
      <c r="I269" s="110">
        <f t="shared" si="21"/>
        <v>88142</v>
      </c>
    </row>
    <row r="270" spans="1:9" s="152" customFormat="1" x14ac:dyDescent="0.2">
      <c r="A270" s="145">
        <v>22</v>
      </c>
      <c r="B270" s="156" t="s">
        <v>552</v>
      </c>
      <c r="C270" s="259"/>
      <c r="D270" s="147" t="s">
        <v>287</v>
      </c>
      <c r="E270" s="148">
        <v>1</v>
      </c>
      <c r="F270" s="149">
        <v>0.6</v>
      </c>
      <c r="G270" s="150">
        <v>634624</v>
      </c>
      <c r="H270" s="110">
        <v>634624</v>
      </c>
      <c r="I270" s="110">
        <f t="shared" si="21"/>
        <v>52885</v>
      </c>
    </row>
    <row r="271" spans="1:9" s="152" customFormat="1" x14ac:dyDescent="0.2">
      <c r="A271" s="145">
        <v>23</v>
      </c>
      <c r="B271" s="157" t="s">
        <v>553</v>
      </c>
      <c r="C271" s="259"/>
      <c r="D271" s="147" t="s">
        <v>287</v>
      </c>
      <c r="E271" s="148">
        <v>1</v>
      </c>
      <c r="F271" s="149">
        <v>0.6</v>
      </c>
      <c r="G271" s="150">
        <v>634624</v>
      </c>
      <c r="H271" s="110">
        <v>634624</v>
      </c>
      <c r="I271" s="110">
        <f t="shared" si="21"/>
        <v>52885</v>
      </c>
    </row>
    <row r="272" spans="1:9" s="152" customFormat="1" x14ac:dyDescent="0.2">
      <c r="A272" s="145">
        <v>24</v>
      </c>
      <c r="B272" s="146" t="s">
        <v>554</v>
      </c>
      <c r="C272" s="259"/>
      <c r="D272" s="147" t="s">
        <v>287</v>
      </c>
      <c r="E272" s="148">
        <v>1</v>
      </c>
      <c r="F272" s="149">
        <v>0.6</v>
      </c>
      <c r="G272" s="150">
        <v>634624</v>
      </c>
      <c r="H272" s="110">
        <v>634624</v>
      </c>
      <c r="I272" s="110">
        <f t="shared" si="21"/>
        <v>52885</v>
      </c>
    </row>
    <row r="273" spans="1:9" s="152" customFormat="1" x14ac:dyDescent="0.2">
      <c r="A273" s="145">
        <v>25</v>
      </c>
      <c r="B273" s="146" t="s">
        <v>300</v>
      </c>
      <c r="C273" s="259"/>
      <c r="D273" s="147" t="s">
        <v>309</v>
      </c>
      <c r="E273" s="148">
        <v>1</v>
      </c>
      <c r="F273" s="149">
        <v>1</v>
      </c>
      <c r="G273" s="150">
        <v>1057706</v>
      </c>
      <c r="H273" s="110">
        <v>1057706</v>
      </c>
      <c r="I273" s="110">
        <f t="shared" si="21"/>
        <v>88142</v>
      </c>
    </row>
    <row r="274" spans="1:9" s="152" customFormat="1" x14ac:dyDescent="0.2">
      <c r="A274" s="145">
        <v>26</v>
      </c>
      <c r="B274" s="146" t="s">
        <v>555</v>
      </c>
      <c r="C274" s="260"/>
      <c r="D274" s="147" t="s">
        <v>287</v>
      </c>
      <c r="E274" s="148">
        <v>1</v>
      </c>
      <c r="F274" s="149">
        <v>0.6</v>
      </c>
      <c r="G274" s="150">
        <v>634624</v>
      </c>
      <c r="H274" s="110">
        <v>634624</v>
      </c>
      <c r="I274" s="110">
        <f t="shared" si="21"/>
        <v>52885</v>
      </c>
    </row>
    <row r="275" spans="1:9" s="103" customFormat="1" x14ac:dyDescent="0.2">
      <c r="A275" s="96"/>
      <c r="B275" s="97" t="s">
        <v>556</v>
      </c>
      <c r="C275" s="114"/>
      <c r="D275" s="112"/>
      <c r="E275" s="115"/>
      <c r="F275" s="112"/>
      <c r="G275" s="102">
        <f t="shared" ref="G275:H275" si="22">SUM(G276:G306)</f>
        <v>20461606</v>
      </c>
      <c r="H275" s="102">
        <f t="shared" si="22"/>
        <v>20567377</v>
      </c>
      <c r="I275" s="102">
        <f>SUM(I276:I306)</f>
        <v>1705125</v>
      </c>
    </row>
    <row r="276" spans="1:9" s="142" customFormat="1" x14ac:dyDescent="0.2">
      <c r="A276" s="116">
        <v>1</v>
      </c>
      <c r="B276" s="133" t="s">
        <v>557</v>
      </c>
      <c r="C276" s="137" t="s">
        <v>286</v>
      </c>
      <c r="D276" s="106" t="s">
        <v>287</v>
      </c>
      <c r="E276" s="107">
        <v>0.5</v>
      </c>
      <c r="F276" s="108">
        <v>0.6</v>
      </c>
      <c r="G276" s="109">
        <v>317312</v>
      </c>
      <c r="H276" s="110">
        <v>317312</v>
      </c>
      <c r="I276" s="110">
        <f t="shared" si="21"/>
        <v>26443</v>
      </c>
    </row>
    <row r="277" spans="1:9" s="142" customFormat="1" x14ac:dyDescent="0.2">
      <c r="A277" s="116">
        <v>2</v>
      </c>
      <c r="B277" s="133" t="s">
        <v>558</v>
      </c>
      <c r="C277" s="252" t="s">
        <v>320</v>
      </c>
      <c r="D277" s="106" t="s">
        <v>287</v>
      </c>
      <c r="E277" s="107">
        <v>1</v>
      </c>
      <c r="F277" s="108">
        <v>0.6</v>
      </c>
      <c r="G277" s="109">
        <v>634624</v>
      </c>
      <c r="H277" s="110">
        <v>634624</v>
      </c>
      <c r="I277" s="110">
        <f t="shared" si="21"/>
        <v>52885</v>
      </c>
    </row>
    <row r="278" spans="1:9" s="143" customFormat="1" x14ac:dyDescent="0.2">
      <c r="A278" s="116">
        <v>3</v>
      </c>
      <c r="B278" s="133" t="s">
        <v>559</v>
      </c>
      <c r="C278" s="253"/>
      <c r="D278" s="106" t="s">
        <v>287</v>
      </c>
      <c r="E278" s="107">
        <v>1</v>
      </c>
      <c r="F278" s="108">
        <v>0.6</v>
      </c>
      <c r="G278" s="109">
        <v>634624</v>
      </c>
      <c r="H278" s="110">
        <v>634624</v>
      </c>
      <c r="I278" s="110">
        <f t="shared" si="21"/>
        <v>52885</v>
      </c>
    </row>
    <row r="279" spans="1:9" s="142" customFormat="1" x14ac:dyDescent="0.2">
      <c r="A279" s="116">
        <v>4</v>
      </c>
      <c r="B279" s="133" t="s">
        <v>560</v>
      </c>
      <c r="C279" s="253"/>
      <c r="D279" s="106" t="s">
        <v>287</v>
      </c>
      <c r="E279" s="107">
        <v>1</v>
      </c>
      <c r="F279" s="108">
        <v>0.6</v>
      </c>
      <c r="G279" s="109">
        <v>634624</v>
      </c>
      <c r="H279" s="110">
        <v>634624</v>
      </c>
      <c r="I279" s="110">
        <f t="shared" si="21"/>
        <v>52885</v>
      </c>
    </row>
    <row r="280" spans="1:9" s="142" customFormat="1" x14ac:dyDescent="0.2">
      <c r="A280" s="116">
        <v>5</v>
      </c>
      <c r="B280" s="133" t="s">
        <v>561</v>
      </c>
      <c r="C280" s="253"/>
      <c r="D280" s="106" t="s">
        <v>287</v>
      </c>
      <c r="E280" s="107">
        <v>1</v>
      </c>
      <c r="F280" s="108">
        <v>0.6</v>
      </c>
      <c r="G280" s="109">
        <v>634624</v>
      </c>
      <c r="H280" s="110">
        <v>634624</v>
      </c>
      <c r="I280" s="110">
        <f t="shared" si="21"/>
        <v>52885</v>
      </c>
    </row>
    <row r="281" spans="1:9" s="142" customFormat="1" x14ac:dyDescent="0.2">
      <c r="A281" s="116">
        <v>6</v>
      </c>
      <c r="B281" s="133" t="s">
        <v>562</v>
      </c>
      <c r="C281" s="253"/>
      <c r="D281" s="106" t="s">
        <v>287</v>
      </c>
      <c r="E281" s="107">
        <v>1</v>
      </c>
      <c r="F281" s="108">
        <v>0.6</v>
      </c>
      <c r="G281" s="109">
        <v>634624</v>
      </c>
      <c r="H281" s="110">
        <v>634624</v>
      </c>
      <c r="I281" s="110">
        <f t="shared" si="21"/>
        <v>52885</v>
      </c>
    </row>
    <row r="282" spans="1:9" s="142" customFormat="1" x14ac:dyDescent="0.2">
      <c r="A282" s="116">
        <v>7</v>
      </c>
      <c r="B282" s="133" t="s">
        <v>563</v>
      </c>
      <c r="C282" s="253"/>
      <c r="D282" s="106" t="s">
        <v>287</v>
      </c>
      <c r="E282" s="107">
        <v>1</v>
      </c>
      <c r="F282" s="108">
        <v>0.6</v>
      </c>
      <c r="G282" s="109">
        <v>634624</v>
      </c>
      <c r="H282" s="110">
        <v>634624</v>
      </c>
      <c r="I282" s="110">
        <f t="shared" si="21"/>
        <v>52885</v>
      </c>
    </row>
    <row r="283" spans="1:9" s="142" customFormat="1" x14ac:dyDescent="0.2">
      <c r="A283" s="116">
        <v>8</v>
      </c>
      <c r="B283" s="133" t="s">
        <v>564</v>
      </c>
      <c r="C283" s="253"/>
      <c r="D283" s="106" t="s">
        <v>287</v>
      </c>
      <c r="E283" s="107">
        <v>1</v>
      </c>
      <c r="F283" s="108">
        <v>0.6</v>
      </c>
      <c r="G283" s="109">
        <v>634624</v>
      </c>
      <c r="H283" s="110">
        <v>634624</v>
      </c>
      <c r="I283" s="110">
        <f t="shared" si="21"/>
        <v>52885</v>
      </c>
    </row>
    <row r="284" spans="1:9" s="142" customFormat="1" x14ac:dyDescent="0.2">
      <c r="A284" s="116">
        <v>9</v>
      </c>
      <c r="B284" s="133" t="s">
        <v>565</v>
      </c>
      <c r="C284" s="253"/>
      <c r="D284" s="106" t="s">
        <v>287</v>
      </c>
      <c r="E284" s="107">
        <v>1</v>
      </c>
      <c r="F284" s="108">
        <v>0.6</v>
      </c>
      <c r="G284" s="109">
        <v>634624</v>
      </c>
      <c r="H284" s="110">
        <v>634624</v>
      </c>
      <c r="I284" s="110">
        <f t="shared" si="21"/>
        <v>52885</v>
      </c>
    </row>
    <row r="285" spans="1:9" s="142" customFormat="1" x14ac:dyDescent="0.2">
      <c r="A285" s="116">
        <v>10</v>
      </c>
      <c r="B285" s="133" t="s">
        <v>566</v>
      </c>
      <c r="C285" s="253"/>
      <c r="D285" s="106" t="s">
        <v>287</v>
      </c>
      <c r="E285" s="107">
        <v>1</v>
      </c>
      <c r="F285" s="108">
        <v>0.6</v>
      </c>
      <c r="G285" s="109">
        <v>634624</v>
      </c>
      <c r="H285" s="110">
        <v>634624</v>
      </c>
      <c r="I285" s="110">
        <f t="shared" si="21"/>
        <v>52885</v>
      </c>
    </row>
    <row r="286" spans="1:9" s="142" customFormat="1" x14ac:dyDescent="0.2">
      <c r="A286" s="116">
        <v>11</v>
      </c>
      <c r="B286" s="133" t="s">
        <v>300</v>
      </c>
      <c r="C286" s="253"/>
      <c r="D286" s="106" t="s">
        <v>287</v>
      </c>
      <c r="E286" s="107">
        <v>1</v>
      </c>
      <c r="F286" s="108">
        <v>0.6</v>
      </c>
      <c r="G286" s="109">
        <v>634624</v>
      </c>
      <c r="H286" s="110">
        <v>634624</v>
      </c>
      <c r="I286" s="110">
        <f t="shared" si="21"/>
        <v>52885</v>
      </c>
    </row>
    <row r="287" spans="1:9" s="142" customFormat="1" x14ac:dyDescent="0.2">
      <c r="A287" s="116">
        <v>12</v>
      </c>
      <c r="B287" s="133" t="s">
        <v>567</v>
      </c>
      <c r="C287" s="253"/>
      <c r="D287" s="106" t="s">
        <v>287</v>
      </c>
      <c r="E287" s="107">
        <v>1</v>
      </c>
      <c r="F287" s="108">
        <v>0.6</v>
      </c>
      <c r="G287" s="109">
        <v>634624</v>
      </c>
      <c r="H287" s="110">
        <v>634624</v>
      </c>
      <c r="I287" s="110">
        <f t="shared" si="21"/>
        <v>52885</v>
      </c>
    </row>
    <row r="288" spans="1:9" s="142" customFormat="1" x14ac:dyDescent="0.2">
      <c r="A288" s="116">
        <v>13</v>
      </c>
      <c r="B288" s="133" t="s">
        <v>568</v>
      </c>
      <c r="C288" s="253"/>
      <c r="D288" s="106" t="s">
        <v>287</v>
      </c>
      <c r="E288" s="107">
        <v>1</v>
      </c>
      <c r="F288" s="108">
        <v>0.6</v>
      </c>
      <c r="G288" s="109">
        <v>634624</v>
      </c>
      <c r="H288" s="110">
        <v>634624</v>
      </c>
      <c r="I288" s="110">
        <f t="shared" si="21"/>
        <v>52885</v>
      </c>
    </row>
    <row r="289" spans="1:9" s="142" customFormat="1" x14ac:dyDescent="0.2">
      <c r="A289" s="116">
        <v>14</v>
      </c>
      <c r="B289" s="133" t="s">
        <v>569</v>
      </c>
      <c r="C289" s="253"/>
      <c r="D289" s="106" t="s">
        <v>287</v>
      </c>
      <c r="E289" s="107">
        <v>1</v>
      </c>
      <c r="F289" s="108">
        <v>0.6</v>
      </c>
      <c r="G289" s="109">
        <v>634624</v>
      </c>
      <c r="H289" s="110">
        <v>634624</v>
      </c>
      <c r="I289" s="110">
        <f t="shared" si="21"/>
        <v>52885</v>
      </c>
    </row>
    <row r="290" spans="1:9" s="142" customFormat="1" x14ac:dyDescent="0.2">
      <c r="A290" s="116">
        <v>15</v>
      </c>
      <c r="B290" s="133" t="s">
        <v>570</v>
      </c>
      <c r="C290" s="253"/>
      <c r="D290" s="106" t="s">
        <v>287</v>
      </c>
      <c r="E290" s="107">
        <v>1</v>
      </c>
      <c r="F290" s="108">
        <v>0.6</v>
      </c>
      <c r="G290" s="109">
        <v>634624</v>
      </c>
      <c r="H290" s="110">
        <v>634624</v>
      </c>
      <c r="I290" s="110">
        <f t="shared" si="21"/>
        <v>52885</v>
      </c>
    </row>
    <row r="291" spans="1:9" s="142" customFormat="1" x14ac:dyDescent="0.2">
      <c r="A291" s="116">
        <v>16</v>
      </c>
      <c r="B291" s="133" t="s">
        <v>571</v>
      </c>
      <c r="C291" s="253"/>
      <c r="D291" s="106" t="s">
        <v>287</v>
      </c>
      <c r="E291" s="107">
        <v>1</v>
      </c>
      <c r="F291" s="108">
        <v>0.6</v>
      </c>
      <c r="G291" s="109">
        <v>634624</v>
      </c>
      <c r="H291" s="110">
        <v>634624</v>
      </c>
      <c r="I291" s="110">
        <f t="shared" si="21"/>
        <v>52885</v>
      </c>
    </row>
    <row r="292" spans="1:9" s="143" customFormat="1" x14ac:dyDescent="0.2">
      <c r="A292" s="116">
        <v>17</v>
      </c>
      <c r="B292" s="133" t="s">
        <v>572</v>
      </c>
      <c r="C292" s="253"/>
      <c r="D292" s="106" t="s">
        <v>287</v>
      </c>
      <c r="E292" s="107">
        <v>1</v>
      </c>
      <c r="F292" s="108">
        <v>0.6</v>
      </c>
      <c r="G292" s="109">
        <v>634624</v>
      </c>
      <c r="H292" s="110">
        <v>634624</v>
      </c>
      <c r="I292" s="110">
        <f t="shared" si="21"/>
        <v>52885</v>
      </c>
    </row>
    <row r="293" spans="1:9" s="142" customFormat="1" x14ac:dyDescent="0.2">
      <c r="A293" s="116">
        <v>18</v>
      </c>
      <c r="B293" s="133" t="s">
        <v>573</v>
      </c>
      <c r="C293" s="253"/>
      <c r="D293" s="106" t="s">
        <v>287</v>
      </c>
      <c r="E293" s="107">
        <v>1</v>
      </c>
      <c r="F293" s="108">
        <v>0.6</v>
      </c>
      <c r="G293" s="109">
        <v>634624</v>
      </c>
      <c r="H293" s="110">
        <v>634624</v>
      </c>
      <c r="I293" s="110">
        <f t="shared" si="21"/>
        <v>52885</v>
      </c>
    </row>
    <row r="294" spans="1:9" s="142" customFormat="1" x14ac:dyDescent="0.2">
      <c r="A294" s="116">
        <v>19</v>
      </c>
      <c r="B294" s="133" t="s">
        <v>574</v>
      </c>
      <c r="C294" s="253"/>
      <c r="D294" s="106" t="s">
        <v>287</v>
      </c>
      <c r="E294" s="107">
        <v>1</v>
      </c>
      <c r="F294" s="108">
        <v>0.6</v>
      </c>
      <c r="G294" s="109">
        <v>634624</v>
      </c>
      <c r="H294" s="110">
        <v>634624</v>
      </c>
      <c r="I294" s="110">
        <f t="shared" si="21"/>
        <v>52885</v>
      </c>
    </row>
    <row r="295" spans="1:9" s="142" customFormat="1" x14ac:dyDescent="0.2">
      <c r="A295" s="116">
        <v>20</v>
      </c>
      <c r="B295" s="133" t="s">
        <v>575</v>
      </c>
      <c r="C295" s="253"/>
      <c r="D295" s="106" t="s">
        <v>287</v>
      </c>
      <c r="E295" s="107">
        <v>1</v>
      </c>
      <c r="F295" s="108">
        <v>0.6</v>
      </c>
      <c r="G295" s="109">
        <v>634624</v>
      </c>
      <c r="H295" s="110">
        <v>634624</v>
      </c>
      <c r="I295" s="110">
        <f t="shared" si="21"/>
        <v>52885</v>
      </c>
    </row>
    <row r="296" spans="1:9" s="143" customFormat="1" x14ac:dyDescent="0.2">
      <c r="A296" s="116">
        <v>21</v>
      </c>
      <c r="B296" s="133" t="s">
        <v>576</v>
      </c>
      <c r="C296" s="253"/>
      <c r="D296" s="106" t="s">
        <v>287</v>
      </c>
      <c r="E296" s="107">
        <v>1</v>
      </c>
      <c r="F296" s="108">
        <v>0.6</v>
      </c>
      <c r="G296" s="109">
        <v>634624</v>
      </c>
      <c r="H296" s="110">
        <v>634624</v>
      </c>
      <c r="I296" s="110">
        <f t="shared" si="21"/>
        <v>52885</v>
      </c>
    </row>
    <row r="297" spans="1:9" s="142" customFormat="1" x14ac:dyDescent="0.2">
      <c r="A297" s="116">
        <v>22</v>
      </c>
      <c r="B297" s="133" t="s">
        <v>577</v>
      </c>
      <c r="C297" s="253"/>
      <c r="D297" s="106" t="s">
        <v>287</v>
      </c>
      <c r="E297" s="107">
        <v>1</v>
      </c>
      <c r="F297" s="108">
        <v>0.6</v>
      </c>
      <c r="G297" s="109">
        <v>634624</v>
      </c>
      <c r="H297" s="110">
        <v>634624</v>
      </c>
      <c r="I297" s="110">
        <f t="shared" si="21"/>
        <v>52885</v>
      </c>
    </row>
    <row r="298" spans="1:9" s="142" customFormat="1" x14ac:dyDescent="0.2">
      <c r="A298" s="116">
        <v>23</v>
      </c>
      <c r="B298" s="133" t="s">
        <v>578</v>
      </c>
      <c r="C298" s="253"/>
      <c r="D298" s="106" t="s">
        <v>287</v>
      </c>
      <c r="E298" s="107">
        <v>1</v>
      </c>
      <c r="F298" s="108">
        <v>0.6</v>
      </c>
      <c r="G298" s="109">
        <v>634624</v>
      </c>
      <c r="H298" s="110">
        <v>634624</v>
      </c>
      <c r="I298" s="110">
        <f t="shared" si="21"/>
        <v>52885</v>
      </c>
    </row>
    <row r="299" spans="1:9" s="142" customFormat="1" x14ac:dyDescent="0.2">
      <c r="A299" s="116">
        <v>24</v>
      </c>
      <c r="B299" s="133" t="s">
        <v>579</v>
      </c>
      <c r="C299" s="253"/>
      <c r="D299" s="106" t="s">
        <v>287</v>
      </c>
      <c r="E299" s="107">
        <v>1</v>
      </c>
      <c r="F299" s="108">
        <v>0.6</v>
      </c>
      <c r="G299" s="109">
        <v>634624</v>
      </c>
      <c r="H299" s="110">
        <v>634624</v>
      </c>
      <c r="I299" s="110">
        <f t="shared" si="21"/>
        <v>52885</v>
      </c>
    </row>
    <row r="300" spans="1:9" s="142" customFormat="1" x14ac:dyDescent="0.2">
      <c r="A300" s="116">
        <v>25</v>
      </c>
      <c r="B300" s="133" t="s">
        <v>580</v>
      </c>
      <c r="C300" s="253"/>
      <c r="D300" s="106" t="s">
        <v>287</v>
      </c>
      <c r="E300" s="107">
        <v>1</v>
      </c>
      <c r="F300" s="108">
        <v>0.6</v>
      </c>
      <c r="G300" s="109">
        <v>634624</v>
      </c>
      <c r="H300" s="110">
        <v>634624</v>
      </c>
      <c r="I300" s="110">
        <f t="shared" si="21"/>
        <v>52885</v>
      </c>
    </row>
    <row r="301" spans="1:9" s="142" customFormat="1" x14ac:dyDescent="0.2">
      <c r="A301" s="116">
        <v>26</v>
      </c>
      <c r="B301" s="133" t="s">
        <v>581</v>
      </c>
      <c r="C301" s="253"/>
      <c r="D301" s="106" t="s">
        <v>287</v>
      </c>
      <c r="E301" s="107">
        <v>1</v>
      </c>
      <c r="F301" s="108">
        <v>0.6</v>
      </c>
      <c r="G301" s="109">
        <v>634624</v>
      </c>
      <c r="H301" s="110">
        <v>634624</v>
      </c>
      <c r="I301" s="110">
        <f t="shared" si="21"/>
        <v>52885</v>
      </c>
    </row>
    <row r="302" spans="1:9" s="142" customFormat="1" x14ac:dyDescent="0.2">
      <c r="A302" s="116">
        <v>27</v>
      </c>
      <c r="B302" s="133" t="s">
        <v>582</v>
      </c>
      <c r="C302" s="253"/>
      <c r="D302" s="106" t="s">
        <v>287</v>
      </c>
      <c r="E302" s="107">
        <v>1</v>
      </c>
      <c r="F302" s="108">
        <v>0.6</v>
      </c>
      <c r="G302" s="109">
        <v>634624</v>
      </c>
      <c r="H302" s="110">
        <v>740395</v>
      </c>
      <c r="I302" s="110">
        <f t="shared" si="21"/>
        <v>52885</v>
      </c>
    </row>
    <row r="303" spans="1:9" s="142" customFormat="1" x14ac:dyDescent="0.2">
      <c r="A303" s="116">
        <v>28</v>
      </c>
      <c r="B303" s="133" t="s">
        <v>583</v>
      </c>
      <c r="C303" s="253"/>
      <c r="D303" s="106" t="s">
        <v>287</v>
      </c>
      <c r="E303" s="107">
        <v>1</v>
      </c>
      <c r="F303" s="108">
        <v>0.6</v>
      </c>
      <c r="G303" s="109">
        <v>634624</v>
      </c>
      <c r="H303" s="110">
        <v>634624</v>
      </c>
      <c r="I303" s="110">
        <f t="shared" si="21"/>
        <v>52885</v>
      </c>
    </row>
    <row r="304" spans="1:9" s="143" customFormat="1" x14ac:dyDescent="0.2">
      <c r="A304" s="116">
        <v>29</v>
      </c>
      <c r="B304" s="133" t="s">
        <v>584</v>
      </c>
      <c r="C304" s="253"/>
      <c r="D304" s="106" t="s">
        <v>287</v>
      </c>
      <c r="E304" s="107">
        <v>1</v>
      </c>
      <c r="F304" s="108">
        <v>0.6</v>
      </c>
      <c r="G304" s="109">
        <v>634624</v>
      </c>
      <c r="H304" s="110">
        <v>634624</v>
      </c>
      <c r="I304" s="110">
        <f t="shared" si="21"/>
        <v>52885</v>
      </c>
    </row>
    <row r="305" spans="1:9" s="142" customFormat="1" x14ac:dyDescent="0.2">
      <c r="A305" s="116">
        <v>30</v>
      </c>
      <c r="B305" s="133" t="s">
        <v>585</v>
      </c>
      <c r="C305" s="254"/>
      <c r="D305" s="106" t="s">
        <v>309</v>
      </c>
      <c r="E305" s="107">
        <v>1</v>
      </c>
      <c r="F305" s="108">
        <v>1</v>
      </c>
      <c r="G305" s="109">
        <v>1057706</v>
      </c>
      <c r="H305" s="110">
        <v>1057706</v>
      </c>
      <c r="I305" s="110">
        <f t="shared" si="21"/>
        <v>88142</v>
      </c>
    </row>
    <row r="306" spans="1:9" s="142" customFormat="1" x14ac:dyDescent="0.2">
      <c r="A306" s="116">
        <v>31</v>
      </c>
      <c r="B306" s="133" t="s">
        <v>586</v>
      </c>
      <c r="C306" s="144" t="s">
        <v>462</v>
      </c>
      <c r="D306" s="106" t="s">
        <v>287</v>
      </c>
      <c r="E306" s="107">
        <v>1</v>
      </c>
      <c r="F306" s="108">
        <v>0.7</v>
      </c>
      <c r="G306" s="109">
        <v>1317116</v>
      </c>
      <c r="H306" s="110">
        <v>1317116</v>
      </c>
      <c r="I306" s="110">
        <f t="shared" si="21"/>
        <v>109760</v>
      </c>
    </row>
    <row r="307" spans="1:9" s="103" customFormat="1" x14ac:dyDescent="0.2">
      <c r="A307" s="96"/>
      <c r="B307" s="97" t="s">
        <v>587</v>
      </c>
      <c r="C307" s="114"/>
      <c r="D307" s="112"/>
      <c r="E307" s="115"/>
      <c r="F307" s="112"/>
      <c r="G307" s="102">
        <f t="shared" ref="G307:H307" si="23">SUM(G308:G330)</f>
        <v>13961728</v>
      </c>
      <c r="H307" s="102">
        <f t="shared" si="23"/>
        <v>14006260</v>
      </c>
      <c r="I307" s="102">
        <f>SUM(I308:I330)</f>
        <v>1163471</v>
      </c>
    </row>
    <row r="308" spans="1:9" s="134" customFormat="1" x14ac:dyDescent="0.2">
      <c r="A308" s="116">
        <v>1</v>
      </c>
      <c r="B308" s="133" t="s">
        <v>588</v>
      </c>
      <c r="C308" s="252" t="s">
        <v>286</v>
      </c>
      <c r="D308" s="106" t="s">
        <v>287</v>
      </c>
      <c r="E308" s="107">
        <v>0.5</v>
      </c>
      <c r="F308" s="108">
        <v>0.6</v>
      </c>
      <c r="G308" s="109">
        <v>317312</v>
      </c>
      <c r="H308" s="110">
        <v>317312</v>
      </c>
      <c r="I308" s="110">
        <f t="shared" si="21"/>
        <v>26443</v>
      </c>
    </row>
    <row r="309" spans="1:9" s="134" customFormat="1" x14ac:dyDescent="0.2">
      <c r="A309" s="116">
        <v>2</v>
      </c>
      <c r="B309" s="133" t="s">
        <v>589</v>
      </c>
      <c r="C309" s="254"/>
      <c r="D309" s="106" t="s">
        <v>287</v>
      </c>
      <c r="E309" s="107">
        <v>0.5</v>
      </c>
      <c r="F309" s="108">
        <v>0.6</v>
      </c>
      <c r="G309" s="109">
        <v>317312</v>
      </c>
      <c r="H309" s="110">
        <v>317312</v>
      </c>
      <c r="I309" s="110">
        <f t="shared" si="21"/>
        <v>26443</v>
      </c>
    </row>
    <row r="310" spans="1:9" s="134" customFormat="1" x14ac:dyDescent="0.2">
      <c r="A310" s="116">
        <v>3</v>
      </c>
      <c r="B310" s="133" t="s">
        <v>590</v>
      </c>
      <c r="C310" s="252" t="s">
        <v>320</v>
      </c>
      <c r="D310" s="106" t="s">
        <v>287</v>
      </c>
      <c r="E310" s="107">
        <v>1</v>
      </c>
      <c r="F310" s="108">
        <v>0.6</v>
      </c>
      <c r="G310" s="109">
        <v>634624</v>
      </c>
      <c r="H310" s="110">
        <v>475968</v>
      </c>
      <c r="I310" s="110">
        <f t="shared" si="21"/>
        <v>52885</v>
      </c>
    </row>
    <row r="311" spans="1:9" s="134" customFormat="1" x14ac:dyDescent="0.2">
      <c r="A311" s="116">
        <v>4</v>
      </c>
      <c r="B311" s="133" t="s">
        <v>591</v>
      </c>
      <c r="C311" s="253"/>
      <c r="D311" s="106" t="s">
        <v>287</v>
      </c>
      <c r="E311" s="107">
        <v>1</v>
      </c>
      <c r="F311" s="108">
        <v>0.6</v>
      </c>
      <c r="G311" s="109">
        <v>634624</v>
      </c>
      <c r="H311" s="110">
        <v>634624</v>
      </c>
      <c r="I311" s="110">
        <f t="shared" si="21"/>
        <v>52885</v>
      </c>
    </row>
    <row r="312" spans="1:9" s="134" customFormat="1" x14ac:dyDescent="0.2">
      <c r="A312" s="116">
        <v>5</v>
      </c>
      <c r="B312" s="133" t="s">
        <v>592</v>
      </c>
      <c r="C312" s="253"/>
      <c r="D312" s="106" t="s">
        <v>287</v>
      </c>
      <c r="E312" s="107">
        <v>1</v>
      </c>
      <c r="F312" s="108">
        <v>0.6</v>
      </c>
      <c r="G312" s="109">
        <v>634624</v>
      </c>
      <c r="H312" s="110">
        <v>634624</v>
      </c>
      <c r="I312" s="110">
        <f t="shared" si="21"/>
        <v>52885</v>
      </c>
    </row>
    <row r="313" spans="1:9" s="134" customFormat="1" x14ac:dyDescent="0.2">
      <c r="A313" s="116">
        <v>6</v>
      </c>
      <c r="B313" s="133" t="s">
        <v>593</v>
      </c>
      <c r="C313" s="253"/>
      <c r="D313" s="106" t="s">
        <v>287</v>
      </c>
      <c r="E313" s="107">
        <v>1</v>
      </c>
      <c r="F313" s="108">
        <v>0.6</v>
      </c>
      <c r="G313" s="109">
        <v>634624</v>
      </c>
      <c r="H313" s="110">
        <v>634624</v>
      </c>
      <c r="I313" s="110">
        <f t="shared" si="21"/>
        <v>52885</v>
      </c>
    </row>
    <row r="314" spans="1:9" s="134" customFormat="1" x14ac:dyDescent="0.2">
      <c r="A314" s="116">
        <v>7</v>
      </c>
      <c r="B314" s="133" t="s">
        <v>594</v>
      </c>
      <c r="C314" s="253"/>
      <c r="D314" s="106" t="s">
        <v>287</v>
      </c>
      <c r="E314" s="107">
        <v>1</v>
      </c>
      <c r="F314" s="108">
        <v>0.6</v>
      </c>
      <c r="G314" s="109">
        <v>634624</v>
      </c>
      <c r="H314" s="110">
        <v>634624</v>
      </c>
      <c r="I314" s="110">
        <f t="shared" si="21"/>
        <v>52885</v>
      </c>
    </row>
    <row r="315" spans="1:9" s="134" customFormat="1" x14ac:dyDescent="0.2">
      <c r="A315" s="116">
        <v>8</v>
      </c>
      <c r="B315" s="133" t="s">
        <v>595</v>
      </c>
      <c r="C315" s="253"/>
      <c r="D315" s="106" t="s">
        <v>287</v>
      </c>
      <c r="E315" s="107">
        <v>1</v>
      </c>
      <c r="F315" s="108">
        <v>0.6</v>
      </c>
      <c r="G315" s="109">
        <v>634624</v>
      </c>
      <c r="H315" s="110">
        <v>634624</v>
      </c>
      <c r="I315" s="110">
        <f t="shared" si="21"/>
        <v>52885</v>
      </c>
    </row>
    <row r="316" spans="1:9" s="134" customFormat="1" x14ac:dyDescent="0.2">
      <c r="A316" s="116">
        <v>9</v>
      </c>
      <c r="B316" s="133" t="s">
        <v>596</v>
      </c>
      <c r="C316" s="253"/>
      <c r="D316" s="106" t="s">
        <v>287</v>
      </c>
      <c r="E316" s="107">
        <v>1</v>
      </c>
      <c r="F316" s="108">
        <v>0.6</v>
      </c>
      <c r="G316" s="109">
        <v>634624</v>
      </c>
      <c r="H316" s="110">
        <v>634624</v>
      </c>
      <c r="I316" s="110">
        <f t="shared" si="21"/>
        <v>52885</v>
      </c>
    </row>
    <row r="317" spans="1:9" s="134" customFormat="1" x14ac:dyDescent="0.2">
      <c r="A317" s="116">
        <v>10</v>
      </c>
      <c r="B317" s="133" t="s">
        <v>597</v>
      </c>
      <c r="C317" s="253"/>
      <c r="D317" s="106" t="s">
        <v>287</v>
      </c>
      <c r="E317" s="107">
        <v>1</v>
      </c>
      <c r="F317" s="108">
        <v>0.6</v>
      </c>
      <c r="G317" s="109">
        <v>634624</v>
      </c>
      <c r="H317" s="110">
        <v>634624</v>
      </c>
      <c r="I317" s="110">
        <f t="shared" si="21"/>
        <v>52885</v>
      </c>
    </row>
    <row r="318" spans="1:9" s="134" customFormat="1" x14ac:dyDescent="0.2">
      <c r="A318" s="116">
        <v>11</v>
      </c>
      <c r="B318" s="133" t="s">
        <v>598</v>
      </c>
      <c r="C318" s="253"/>
      <c r="D318" s="106" t="s">
        <v>287</v>
      </c>
      <c r="E318" s="107">
        <v>1</v>
      </c>
      <c r="F318" s="108">
        <v>0.6</v>
      </c>
      <c r="G318" s="109">
        <v>634624</v>
      </c>
      <c r="H318" s="110">
        <v>634624</v>
      </c>
      <c r="I318" s="110">
        <f t="shared" si="21"/>
        <v>52885</v>
      </c>
    </row>
    <row r="319" spans="1:9" s="134" customFormat="1" x14ac:dyDescent="0.2">
      <c r="A319" s="116">
        <v>12</v>
      </c>
      <c r="B319" s="133" t="s">
        <v>599</v>
      </c>
      <c r="C319" s="253"/>
      <c r="D319" s="106" t="s">
        <v>287</v>
      </c>
      <c r="E319" s="107">
        <v>1</v>
      </c>
      <c r="F319" s="108">
        <v>0.6</v>
      </c>
      <c r="G319" s="109">
        <v>634624</v>
      </c>
      <c r="H319" s="110">
        <v>634624</v>
      </c>
      <c r="I319" s="110">
        <f t="shared" si="21"/>
        <v>52885</v>
      </c>
    </row>
    <row r="320" spans="1:9" s="134" customFormat="1" x14ac:dyDescent="0.2">
      <c r="A320" s="116">
        <v>13</v>
      </c>
      <c r="B320" s="133" t="s">
        <v>600</v>
      </c>
      <c r="C320" s="253"/>
      <c r="D320" s="106" t="s">
        <v>287</v>
      </c>
      <c r="E320" s="107">
        <v>1</v>
      </c>
      <c r="F320" s="108">
        <v>0.6</v>
      </c>
      <c r="G320" s="109">
        <v>634624</v>
      </c>
      <c r="H320" s="110">
        <v>634624</v>
      </c>
      <c r="I320" s="110">
        <f t="shared" si="21"/>
        <v>52885</v>
      </c>
    </row>
    <row r="321" spans="1:9" s="134" customFormat="1" x14ac:dyDescent="0.2">
      <c r="A321" s="116">
        <v>14</v>
      </c>
      <c r="B321" s="133" t="s">
        <v>601</v>
      </c>
      <c r="C321" s="253"/>
      <c r="D321" s="106" t="s">
        <v>287</v>
      </c>
      <c r="E321" s="107">
        <v>1</v>
      </c>
      <c r="F321" s="108">
        <v>0.6</v>
      </c>
      <c r="G321" s="109">
        <v>634624</v>
      </c>
      <c r="H321" s="110">
        <v>634624</v>
      </c>
      <c r="I321" s="110">
        <f t="shared" si="21"/>
        <v>52885</v>
      </c>
    </row>
    <row r="322" spans="1:9" s="134" customFormat="1" x14ac:dyDescent="0.2">
      <c r="A322" s="116">
        <v>15</v>
      </c>
      <c r="B322" s="133" t="s">
        <v>602</v>
      </c>
      <c r="C322" s="253"/>
      <c r="D322" s="106" t="s">
        <v>287</v>
      </c>
      <c r="E322" s="107">
        <v>1</v>
      </c>
      <c r="F322" s="108">
        <v>0.6</v>
      </c>
      <c r="G322" s="109">
        <v>634624</v>
      </c>
      <c r="H322" s="110">
        <v>634624</v>
      </c>
      <c r="I322" s="110">
        <f t="shared" si="21"/>
        <v>52885</v>
      </c>
    </row>
    <row r="323" spans="1:9" s="134" customFormat="1" x14ac:dyDescent="0.2">
      <c r="A323" s="116">
        <v>16</v>
      </c>
      <c r="B323" s="133" t="s">
        <v>603</v>
      </c>
      <c r="C323" s="253"/>
      <c r="D323" s="106" t="s">
        <v>287</v>
      </c>
      <c r="E323" s="107">
        <v>1</v>
      </c>
      <c r="F323" s="108">
        <v>0.6</v>
      </c>
      <c r="G323" s="109">
        <v>634624</v>
      </c>
      <c r="H323" s="110">
        <v>634624</v>
      </c>
      <c r="I323" s="110">
        <f t="shared" si="21"/>
        <v>52885</v>
      </c>
    </row>
    <row r="324" spans="1:9" s="134" customFormat="1" x14ac:dyDescent="0.2">
      <c r="A324" s="116">
        <v>17</v>
      </c>
      <c r="B324" s="133" t="s">
        <v>604</v>
      </c>
      <c r="C324" s="253"/>
      <c r="D324" s="106" t="s">
        <v>287</v>
      </c>
      <c r="E324" s="107">
        <v>1</v>
      </c>
      <c r="F324" s="108">
        <v>0.6</v>
      </c>
      <c r="G324" s="109">
        <v>634624</v>
      </c>
      <c r="H324" s="110">
        <v>634624</v>
      </c>
      <c r="I324" s="110">
        <f t="shared" si="21"/>
        <v>52885</v>
      </c>
    </row>
    <row r="325" spans="1:9" s="134" customFormat="1" x14ac:dyDescent="0.2">
      <c r="A325" s="116">
        <v>18</v>
      </c>
      <c r="B325" s="133" t="s">
        <v>605</v>
      </c>
      <c r="C325" s="253"/>
      <c r="D325" s="106" t="s">
        <v>287</v>
      </c>
      <c r="E325" s="107">
        <v>1</v>
      </c>
      <c r="F325" s="108">
        <v>0.6</v>
      </c>
      <c r="G325" s="109">
        <v>634624</v>
      </c>
      <c r="H325" s="110">
        <v>634624</v>
      </c>
      <c r="I325" s="110">
        <f t="shared" si="21"/>
        <v>52885</v>
      </c>
    </row>
    <row r="326" spans="1:9" s="134" customFormat="1" x14ac:dyDescent="0.2">
      <c r="A326" s="116">
        <v>19</v>
      </c>
      <c r="B326" s="133" t="s">
        <v>606</v>
      </c>
      <c r="C326" s="253"/>
      <c r="D326" s="106" t="s">
        <v>287</v>
      </c>
      <c r="E326" s="107">
        <v>1</v>
      </c>
      <c r="F326" s="108">
        <v>0.6</v>
      </c>
      <c r="G326" s="109">
        <v>634624</v>
      </c>
      <c r="H326" s="110">
        <v>634624</v>
      </c>
      <c r="I326" s="110">
        <f t="shared" si="21"/>
        <v>52885</v>
      </c>
    </row>
    <row r="327" spans="1:9" s="134" customFormat="1" x14ac:dyDescent="0.2">
      <c r="A327" s="116">
        <v>20</v>
      </c>
      <c r="B327" s="133" t="s">
        <v>607</v>
      </c>
      <c r="C327" s="253"/>
      <c r="D327" s="106" t="s">
        <v>287</v>
      </c>
      <c r="E327" s="107">
        <v>1</v>
      </c>
      <c r="F327" s="108">
        <v>0.6</v>
      </c>
      <c r="G327" s="109">
        <v>634624</v>
      </c>
      <c r="H327" s="110">
        <v>634624</v>
      </c>
      <c r="I327" s="110">
        <f t="shared" ref="I327:I390" si="24">G327/12</f>
        <v>52885</v>
      </c>
    </row>
    <row r="328" spans="1:9" s="134" customFormat="1" x14ac:dyDescent="0.2">
      <c r="A328" s="116">
        <v>21</v>
      </c>
      <c r="B328" s="133" t="s">
        <v>608</v>
      </c>
      <c r="C328" s="253"/>
      <c r="D328" s="106" t="s">
        <v>287</v>
      </c>
      <c r="E328" s="107">
        <v>1</v>
      </c>
      <c r="F328" s="108">
        <v>0.6</v>
      </c>
      <c r="G328" s="109">
        <v>634624</v>
      </c>
      <c r="H328" s="110">
        <v>634624</v>
      </c>
      <c r="I328" s="110">
        <f t="shared" si="24"/>
        <v>52885</v>
      </c>
    </row>
    <row r="329" spans="1:9" s="134" customFormat="1" x14ac:dyDescent="0.2">
      <c r="A329" s="116">
        <v>22</v>
      </c>
      <c r="B329" s="133" t="s">
        <v>609</v>
      </c>
      <c r="C329" s="253"/>
      <c r="D329" s="106" t="s">
        <v>287</v>
      </c>
      <c r="E329" s="107">
        <v>1</v>
      </c>
      <c r="F329" s="108">
        <v>0.6</v>
      </c>
      <c r="G329" s="109">
        <v>634624</v>
      </c>
      <c r="H329" s="110">
        <v>736218</v>
      </c>
      <c r="I329" s="110">
        <f t="shared" si="24"/>
        <v>52885</v>
      </c>
    </row>
    <row r="330" spans="1:9" s="134" customFormat="1" x14ac:dyDescent="0.2">
      <c r="A330" s="116">
        <v>23</v>
      </c>
      <c r="B330" s="133" t="s">
        <v>610</v>
      </c>
      <c r="C330" s="254"/>
      <c r="D330" s="158" t="s">
        <v>287</v>
      </c>
      <c r="E330" s="159">
        <v>1</v>
      </c>
      <c r="F330" s="160">
        <v>0.6</v>
      </c>
      <c r="G330" s="161">
        <v>634624</v>
      </c>
      <c r="H330" s="110">
        <v>736218</v>
      </c>
      <c r="I330" s="110">
        <f t="shared" si="24"/>
        <v>52885</v>
      </c>
    </row>
    <row r="331" spans="1:9" s="103" customFormat="1" x14ac:dyDescent="0.2">
      <c r="A331" s="96"/>
      <c r="B331" s="97" t="s">
        <v>611</v>
      </c>
      <c r="C331" s="162"/>
      <c r="D331" s="105"/>
      <c r="E331" s="163"/>
      <c r="F331" s="105"/>
      <c r="G331" s="102">
        <f t="shared" ref="G331:H331" si="25">SUM(G332:G365)</f>
        <v>21251549</v>
      </c>
      <c r="H331" s="102">
        <f t="shared" si="25"/>
        <v>20779759</v>
      </c>
      <c r="I331" s="102">
        <f>SUM(I332:I365)</f>
        <v>1770953</v>
      </c>
    </row>
    <row r="332" spans="1:9" s="118" customFormat="1" x14ac:dyDescent="0.2">
      <c r="A332" s="116">
        <v>1</v>
      </c>
      <c r="B332" s="133" t="s">
        <v>612</v>
      </c>
      <c r="C332" s="188" t="s">
        <v>286</v>
      </c>
      <c r="D332" s="211" t="s">
        <v>287</v>
      </c>
      <c r="E332" s="212">
        <v>0.5</v>
      </c>
      <c r="F332" s="213">
        <v>0.6</v>
      </c>
      <c r="G332" s="214">
        <v>317312</v>
      </c>
      <c r="H332" s="215">
        <v>317312</v>
      </c>
      <c r="I332" s="215">
        <f t="shared" si="24"/>
        <v>26443</v>
      </c>
    </row>
    <row r="333" spans="1:9" s="152" customFormat="1" ht="15" customHeight="1" x14ac:dyDescent="0.2">
      <c r="A333" s="145">
        <v>2</v>
      </c>
      <c r="B333" s="146" t="s">
        <v>613</v>
      </c>
      <c r="C333" s="261" t="s">
        <v>320</v>
      </c>
      <c r="D333" s="147" t="s">
        <v>287</v>
      </c>
      <c r="E333" s="148">
        <v>1</v>
      </c>
      <c r="F333" s="149"/>
      <c r="G333" s="150"/>
      <c r="H333" s="110">
        <v>158656</v>
      </c>
      <c r="I333" s="110">
        <f t="shared" si="24"/>
        <v>0</v>
      </c>
    </row>
    <row r="334" spans="1:9" s="152" customFormat="1" x14ac:dyDescent="0.2">
      <c r="A334" s="145">
        <v>3</v>
      </c>
      <c r="B334" s="146" t="s">
        <v>566</v>
      </c>
      <c r="C334" s="259"/>
      <c r="D334" s="147" t="s">
        <v>287</v>
      </c>
      <c r="E334" s="148">
        <v>1</v>
      </c>
      <c r="F334" s="149">
        <v>0.6</v>
      </c>
      <c r="G334" s="150">
        <v>634624</v>
      </c>
      <c r="H334" s="110">
        <v>634624</v>
      </c>
      <c r="I334" s="110">
        <f t="shared" si="24"/>
        <v>52885</v>
      </c>
    </row>
    <row r="335" spans="1:9" s="152" customFormat="1" x14ac:dyDescent="0.2">
      <c r="A335" s="145">
        <v>4</v>
      </c>
      <c r="B335" s="146" t="s">
        <v>614</v>
      </c>
      <c r="C335" s="259"/>
      <c r="D335" s="147" t="s">
        <v>287</v>
      </c>
      <c r="E335" s="148">
        <v>1</v>
      </c>
      <c r="F335" s="149">
        <v>0.6</v>
      </c>
      <c r="G335" s="150">
        <v>634624</v>
      </c>
      <c r="H335" s="110">
        <v>634624</v>
      </c>
      <c r="I335" s="110">
        <f t="shared" si="24"/>
        <v>52885</v>
      </c>
    </row>
    <row r="336" spans="1:9" s="152" customFormat="1" x14ac:dyDescent="0.2">
      <c r="A336" s="145">
        <v>5</v>
      </c>
      <c r="B336" s="146" t="s">
        <v>615</v>
      </c>
      <c r="C336" s="259"/>
      <c r="D336" s="147" t="s">
        <v>287</v>
      </c>
      <c r="E336" s="148">
        <v>1</v>
      </c>
      <c r="F336" s="149">
        <v>0.6</v>
      </c>
      <c r="G336" s="150">
        <v>634624</v>
      </c>
      <c r="H336" s="110">
        <v>634624</v>
      </c>
      <c r="I336" s="110">
        <f t="shared" si="24"/>
        <v>52885</v>
      </c>
    </row>
    <row r="337" spans="1:9" s="152" customFormat="1" x14ac:dyDescent="0.2">
      <c r="A337" s="145">
        <v>6</v>
      </c>
      <c r="B337" s="146" t="s">
        <v>616</v>
      </c>
      <c r="C337" s="259"/>
      <c r="D337" s="147" t="s">
        <v>287</v>
      </c>
      <c r="E337" s="148">
        <v>1</v>
      </c>
      <c r="F337" s="149">
        <v>0.6</v>
      </c>
      <c r="G337" s="150">
        <v>634624</v>
      </c>
      <c r="H337" s="110">
        <v>475968</v>
      </c>
      <c r="I337" s="110">
        <f t="shared" si="24"/>
        <v>52885</v>
      </c>
    </row>
    <row r="338" spans="1:9" s="152" customFormat="1" x14ac:dyDescent="0.2">
      <c r="A338" s="145">
        <v>7</v>
      </c>
      <c r="B338" s="146" t="s">
        <v>617</v>
      </c>
      <c r="C338" s="259"/>
      <c r="D338" s="147" t="s">
        <v>287</v>
      </c>
      <c r="E338" s="148">
        <v>1</v>
      </c>
      <c r="F338" s="149">
        <v>0.6</v>
      </c>
      <c r="G338" s="150">
        <v>634624</v>
      </c>
      <c r="H338" s="110">
        <v>475968</v>
      </c>
      <c r="I338" s="110">
        <f t="shared" si="24"/>
        <v>52885</v>
      </c>
    </row>
    <row r="339" spans="1:9" s="152" customFormat="1" x14ac:dyDescent="0.2">
      <c r="A339" s="145">
        <v>8</v>
      </c>
      <c r="B339" s="146" t="s">
        <v>618</v>
      </c>
      <c r="C339" s="259"/>
      <c r="D339" s="147" t="s">
        <v>287</v>
      </c>
      <c r="E339" s="148">
        <v>1</v>
      </c>
      <c r="F339" s="149">
        <v>0.6</v>
      </c>
      <c r="G339" s="150">
        <v>634624</v>
      </c>
      <c r="H339" s="110">
        <v>475968</v>
      </c>
      <c r="I339" s="110">
        <f t="shared" si="24"/>
        <v>52885</v>
      </c>
    </row>
    <row r="340" spans="1:9" s="152" customFormat="1" x14ac:dyDescent="0.2">
      <c r="A340" s="145">
        <v>9</v>
      </c>
      <c r="B340" s="146" t="s">
        <v>619</v>
      </c>
      <c r="C340" s="259"/>
      <c r="D340" s="147" t="s">
        <v>287</v>
      </c>
      <c r="E340" s="148">
        <v>1</v>
      </c>
      <c r="F340" s="149">
        <v>0.6</v>
      </c>
      <c r="G340" s="150">
        <v>634624</v>
      </c>
      <c r="H340" s="110">
        <v>634624</v>
      </c>
      <c r="I340" s="110">
        <f t="shared" si="24"/>
        <v>52885</v>
      </c>
    </row>
    <row r="341" spans="1:9" s="152" customFormat="1" x14ac:dyDescent="0.2">
      <c r="A341" s="145">
        <v>10</v>
      </c>
      <c r="B341" s="146" t="s">
        <v>620</v>
      </c>
      <c r="C341" s="259"/>
      <c r="D341" s="147" t="s">
        <v>287</v>
      </c>
      <c r="E341" s="148">
        <v>1</v>
      </c>
      <c r="F341" s="149">
        <v>0.6</v>
      </c>
      <c r="G341" s="150">
        <v>634624</v>
      </c>
      <c r="H341" s="110">
        <v>634624</v>
      </c>
      <c r="I341" s="110">
        <f t="shared" si="24"/>
        <v>52885</v>
      </c>
    </row>
    <row r="342" spans="1:9" s="152" customFormat="1" x14ac:dyDescent="0.2">
      <c r="A342" s="145">
        <v>11</v>
      </c>
      <c r="B342" s="146" t="s">
        <v>621</v>
      </c>
      <c r="C342" s="259"/>
      <c r="D342" s="147" t="s">
        <v>287</v>
      </c>
      <c r="E342" s="148">
        <v>1</v>
      </c>
      <c r="F342" s="149">
        <v>0.6</v>
      </c>
      <c r="G342" s="150">
        <v>634624</v>
      </c>
      <c r="H342" s="110">
        <v>634624</v>
      </c>
      <c r="I342" s="110">
        <f t="shared" si="24"/>
        <v>52885</v>
      </c>
    </row>
    <row r="343" spans="1:9" s="152" customFormat="1" x14ac:dyDescent="0.2">
      <c r="A343" s="145">
        <v>12</v>
      </c>
      <c r="B343" s="146" t="s">
        <v>622</v>
      </c>
      <c r="C343" s="259"/>
      <c r="D343" s="147" t="s">
        <v>287</v>
      </c>
      <c r="E343" s="148">
        <v>1</v>
      </c>
      <c r="F343" s="149">
        <v>0.6</v>
      </c>
      <c r="G343" s="150">
        <v>634624</v>
      </c>
      <c r="H343" s="110">
        <v>475968</v>
      </c>
      <c r="I343" s="110">
        <f t="shared" si="24"/>
        <v>52885</v>
      </c>
    </row>
    <row r="344" spans="1:9" s="152" customFormat="1" x14ac:dyDescent="0.2">
      <c r="A344" s="145">
        <v>13</v>
      </c>
      <c r="B344" s="146" t="s">
        <v>623</v>
      </c>
      <c r="C344" s="259"/>
      <c r="D344" s="147" t="s">
        <v>287</v>
      </c>
      <c r="E344" s="148">
        <v>1</v>
      </c>
      <c r="F344" s="149">
        <v>0.6</v>
      </c>
      <c r="G344" s="150">
        <v>634624</v>
      </c>
      <c r="H344" s="110">
        <v>634624</v>
      </c>
      <c r="I344" s="110">
        <f t="shared" si="24"/>
        <v>52885</v>
      </c>
    </row>
    <row r="345" spans="1:9" s="152" customFormat="1" x14ac:dyDescent="0.2">
      <c r="A345" s="145">
        <v>14</v>
      </c>
      <c r="B345" s="146" t="s">
        <v>624</v>
      </c>
      <c r="C345" s="259"/>
      <c r="D345" s="147" t="s">
        <v>287</v>
      </c>
      <c r="E345" s="148">
        <v>1</v>
      </c>
      <c r="F345" s="149">
        <v>0.6</v>
      </c>
      <c r="G345" s="150">
        <v>634624</v>
      </c>
      <c r="H345" s="110">
        <v>634624</v>
      </c>
      <c r="I345" s="110">
        <f t="shared" si="24"/>
        <v>52885</v>
      </c>
    </row>
    <row r="346" spans="1:9" s="152" customFormat="1" x14ac:dyDescent="0.2">
      <c r="A346" s="145">
        <v>15</v>
      </c>
      <c r="B346" s="146" t="s">
        <v>625</v>
      </c>
      <c r="C346" s="259"/>
      <c r="D346" s="147" t="s">
        <v>287</v>
      </c>
      <c r="E346" s="148">
        <v>1</v>
      </c>
      <c r="F346" s="149">
        <v>0.6</v>
      </c>
      <c r="G346" s="150">
        <v>634624</v>
      </c>
      <c r="H346" s="110">
        <v>634624</v>
      </c>
      <c r="I346" s="110">
        <f t="shared" si="24"/>
        <v>52885</v>
      </c>
    </row>
    <row r="347" spans="1:9" s="152" customFormat="1" x14ac:dyDescent="0.2">
      <c r="A347" s="145">
        <v>16</v>
      </c>
      <c r="B347" s="146" t="s">
        <v>557</v>
      </c>
      <c r="C347" s="259"/>
      <c r="D347" s="147" t="s">
        <v>287</v>
      </c>
      <c r="E347" s="148">
        <v>1</v>
      </c>
      <c r="F347" s="149">
        <v>0.6</v>
      </c>
      <c r="G347" s="150">
        <v>634624</v>
      </c>
      <c r="H347" s="110">
        <v>634624</v>
      </c>
      <c r="I347" s="110">
        <f t="shared" si="24"/>
        <v>52885</v>
      </c>
    </row>
    <row r="348" spans="1:9" s="152" customFormat="1" x14ac:dyDescent="0.2">
      <c r="A348" s="145">
        <v>17</v>
      </c>
      <c r="B348" s="146" t="s">
        <v>626</v>
      </c>
      <c r="C348" s="259"/>
      <c r="D348" s="147" t="s">
        <v>287</v>
      </c>
      <c r="E348" s="148">
        <v>1</v>
      </c>
      <c r="F348" s="149">
        <v>0.6</v>
      </c>
      <c r="G348" s="150">
        <v>634624</v>
      </c>
      <c r="H348" s="110">
        <v>634624</v>
      </c>
      <c r="I348" s="110">
        <f t="shared" si="24"/>
        <v>52885</v>
      </c>
    </row>
    <row r="349" spans="1:9" s="152" customFormat="1" x14ac:dyDescent="0.2">
      <c r="A349" s="145">
        <v>18</v>
      </c>
      <c r="B349" s="146" t="s">
        <v>627</v>
      </c>
      <c r="C349" s="259"/>
      <c r="D349" s="147" t="s">
        <v>287</v>
      </c>
      <c r="E349" s="148">
        <v>1</v>
      </c>
      <c r="F349" s="149">
        <v>0.6</v>
      </c>
      <c r="G349" s="150">
        <v>634624</v>
      </c>
      <c r="H349" s="110">
        <v>740395</v>
      </c>
      <c r="I349" s="110">
        <f t="shared" si="24"/>
        <v>52885</v>
      </c>
    </row>
    <row r="350" spans="1:9" s="152" customFormat="1" x14ac:dyDescent="0.2">
      <c r="A350" s="145">
        <v>19</v>
      </c>
      <c r="B350" s="146" t="s">
        <v>628</v>
      </c>
      <c r="C350" s="259"/>
      <c r="D350" s="147" t="s">
        <v>287</v>
      </c>
      <c r="E350" s="148">
        <v>1</v>
      </c>
      <c r="F350" s="149">
        <v>0.6</v>
      </c>
      <c r="G350" s="150">
        <v>634624</v>
      </c>
      <c r="H350" s="110">
        <v>634624</v>
      </c>
      <c r="I350" s="110">
        <f t="shared" si="24"/>
        <v>52885</v>
      </c>
    </row>
    <row r="351" spans="1:9" s="152" customFormat="1" x14ac:dyDescent="0.2">
      <c r="A351" s="145">
        <v>20</v>
      </c>
      <c r="B351" s="146" t="s">
        <v>334</v>
      </c>
      <c r="C351" s="259"/>
      <c r="D351" s="147" t="s">
        <v>287</v>
      </c>
      <c r="E351" s="148">
        <v>1</v>
      </c>
      <c r="F351" s="149">
        <v>0.6</v>
      </c>
      <c r="G351" s="150">
        <v>634624</v>
      </c>
      <c r="H351" s="110">
        <v>634624</v>
      </c>
      <c r="I351" s="110">
        <f t="shared" si="24"/>
        <v>52885</v>
      </c>
    </row>
    <row r="352" spans="1:9" s="152" customFormat="1" x14ac:dyDescent="0.2">
      <c r="A352" s="145">
        <v>21</v>
      </c>
      <c r="B352" s="146" t="s">
        <v>629</v>
      </c>
      <c r="C352" s="259"/>
      <c r="D352" s="147" t="s">
        <v>287</v>
      </c>
      <c r="E352" s="148">
        <v>1</v>
      </c>
      <c r="F352" s="149">
        <v>0.6</v>
      </c>
      <c r="G352" s="150">
        <v>634624</v>
      </c>
      <c r="H352" s="110">
        <v>634624</v>
      </c>
      <c r="I352" s="110">
        <f t="shared" si="24"/>
        <v>52885</v>
      </c>
    </row>
    <row r="353" spans="1:9" s="152" customFormat="1" x14ac:dyDescent="0.2">
      <c r="A353" s="145">
        <v>22</v>
      </c>
      <c r="B353" s="146" t="s">
        <v>630</v>
      </c>
      <c r="C353" s="259"/>
      <c r="D353" s="147" t="s">
        <v>287</v>
      </c>
      <c r="E353" s="148">
        <v>1</v>
      </c>
      <c r="F353" s="149">
        <v>0.6</v>
      </c>
      <c r="G353" s="150">
        <v>634624</v>
      </c>
      <c r="H353" s="110">
        <v>634624</v>
      </c>
      <c r="I353" s="110">
        <f t="shared" si="24"/>
        <v>52885</v>
      </c>
    </row>
    <row r="354" spans="1:9" s="152" customFormat="1" x14ac:dyDescent="0.2">
      <c r="A354" s="145">
        <v>23</v>
      </c>
      <c r="B354" s="146" t="s">
        <v>631</v>
      </c>
      <c r="C354" s="259"/>
      <c r="D354" s="147" t="s">
        <v>287</v>
      </c>
      <c r="E354" s="148">
        <v>1</v>
      </c>
      <c r="F354" s="149">
        <v>0.6</v>
      </c>
      <c r="G354" s="150">
        <v>634624</v>
      </c>
      <c r="H354" s="110">
        <v>634624</v>
      </c>
      <c r="I354" s="110">
        <f t="shared" si="24"/>
        <v>52885</v>
      </c>
    </row>
    <row r="355" spans="1:9" s="152" customFormat="1" x14ac:dyDescent="0.2">
      <c r="A355" s="145">
        <v>24</v>
      </c>
      <c r="B355" s="146" t="s">
        <v>632</v>
      </c>
      <c r="C355" s="259"/>
      <c r="D355" s="147" t="s">
        <v>287</v>
      </c>
      <c r="E355" s="148">
        <v>1</v>
      </c>
      <c r="F355" s="149">
        <v>0.6</v>
      </c>
      <c r="G355" s="150">
        <v>634624</v>
      </c>
      <c r="H355" s="110">
        <v>634624</v>
      </c>
      <c r="I355" s="110">
        <f t="shared" si="24"/>
        <v>52885</v>
      </c>
    </row>
    <row r="356" spans="1:9" s="152" customFormat="1" x14ac:dyDescent="0.2">
      <c r="A356" s="145">
        <v>25</v>
      </c>
      <c r="B356" s="146" t="s">
        <v>633</v>
      </c>
      <c r="C356" s="259"/>
      <c r="D356" s="147" t="s">
        <v>287</v>
      </c>
      <c r="E356" s="148">
        <v>1</v>
      </c>
      <c r="F356" s="149">
        <v>0.6</v>
      </c>
      <c r="G356" s="150">
        <v>634624</v>
      </c>
      <c r="H356" s="110">
        <v>634624</v>
      </c>
      <c r="I356" s="110">
        <f t="shared" si="24"/>
        <v>52885</v>
      </c>
    </row>
    <row r="357" spans="1:9" s="152" customFormat="1" x14ac:dyDescent="0.2">
      <c r="A357" s="145">
        <v>26</v>
      </c>
      <c r="B357" s="146" t="s">
        <v>634</v>
      </c>
      <c r="C357" s="259"/>
      <c r="D357" s="147" t="s">
        <v>287</v>
      </c>
      <c r="E357" s="148">
        <v>1</v>
      </c>
      <c r="F357" s="149">
        <v>0.6</v>
      </c>
      <c r="G357" s="150">
        <v>634624</v>
      </c>
      <c r="H357" s="110">
        <v>634624</v>
      </c>
      <c r="I357" s="110">
        <f t="shared" si="24"/>
        <v>52885</v>
      </c>
    </row>
    <row r="358" spans="1:9" s="152" customFormat="1" x14ac:dyDescent="0.2">
      <c r="A358" s="145">
        <v>27</v>
      </c>
      <c r="B358" s="146" t="s">
        <v>635</v>
      </c>
      <c r="C358" s="259"/>
      <c r="D358" s="147" t="s">
        <v>287</v>
      </c>
      <c r="E358" s="148">
        <v>1</v>
      </c>
      <c r="F358" s="149">
        <v>0.6</v>
      </c>
      <c r="G358" s="150">
        <v>634624</v>
      </c>
      <c r="H358" s="110">
        <v>634624</v>
      </c>
      <c r="I358" s="110">
        <f t="shared" si="24"/>
        <v>52885</v>
      </c>
    </row>
    <row r="359" spans="1:9" s="152" customFormat="1" x14ac:dyDescent="0.2">
      <c r="A359" s="145">
        <v>28</v>
      </c>
      <c r="B359" s="146" t="s">
        <v>636</v>
      </c>
      <c r="C359" s="259"/>
      <c r="D359" s="147" t="s">
        <v>287</v>
      </c>
      <c r="E359" s="148">
        <v>1</v>
      </c>
      <c r="F359" s="149">
        <v>0.6</v>
      </c>
      <c r="G359" s="150">
        <v>634624</v>
      </c>
      <c r="H359" s="110">
        <v>634624</v>
      </c>
      <c r="I359" s="110">
        <f t="shared" si="24"/>
        <v>52885</v>
      </c>
    </row>
    <row r="360" spans="1:9" s="152" customFormat="1" x14ac:dyDescent="0.2">
      <c r="A360" s="145">
        <v>29</v>
      </c>
      <c r="B360" s="146" t="s">
        <v>637</v>
      </c>
      <c r="C360" s="259"/>
      <c r="D360" s="147" t="s">
        <v>287</v>
      </c>
      <c r="E360" s="148">
        <v>1</v>
      </c>
      <c r="F360" s="149">
        <v>0.6</v>
      </c>
      <c r="G360" s="150">
        <v>634624</v>
      </c>
      <c r="H360" s="110">
        <v>634624</v>
      </c>
      <c r="I360" s="110">
        <f t="shared" si="24"/>
        <v>52885</v>
      </c>
    </row>
    <row r="361" spans="1:9" s="152" customFormat="1" x14ac:dyDescent="0.2">
      <c r="A361" s="145">
        <v>30</v>
      </c>
      <c r="B361" s="146" t="s">
        <v>638</v>
      </c>
      <c r="C361" s="259"/>
      <c r="D361" s="147" t="s">
        <v>287</v>
      </c>
      <c r="E361" s="148">
        <v>1</v>
      </c>
      <c r="F361" s="149">
        <v>0.6</v>
      </c>
      <c r="G361" s="150">
        <v>634624</v>
      </c>
      <c r="H361" s="110">
        <v>634624</v>
      </c>
      <c r="I361" s="110">
        <f t="shared" si="24"/>
        <v>52885</v>
      </c>
    </row>
    <row r="362" spans="1:9" s="152" customFormat="1" x14ac:dyDescent="0.2">
      <c r="A362" s="145">
        <v>31</v>
      </c>
      <c r="B362" s="146" t="s">
        <v>639</v>
      </c>
      <c r="C362" s="259"/>
      <c r="D362" s="147" t="s">
        <v>287</v>
      </c>
      <c r="E362" s="148">
        <v>1</v>
      </c>
      <c r="F362" s="149">
        <v>0.6</v>
      </c>
      <c r="G362" s="150">
        <v>634624</v>
      </c>
      <c r="H362" s="110">
        <v>634624</v>
      </c>
      <c r="I362" s="110">
        <f t="shared" si="24"/>
        <v>52885</v>
      </c>
    </row>
    <row r="363" spans="1:9" s="152" customFormat="1" x14ac:dyDescent="0.2">
      <c r="A363" s="145">
        <v>32</v>
      </c>
      <c r="B363" s="146" t="s">
        <v>640</v>
      </c>
      <c r="C363" s="259"/>
      <c r="D363" s="147" t="s">
        <v>309</v>
      </c>
      <c r="E363" s="148">
        <v>1</v>
      </c>
      <c r="F363" s="149">
        <v>1</v>
      </c>
      <c r="G363" s="150">
        <v>1057706</v>
      </c>
      <c r="H363" s="110">
        <v>1057706</v>
      </c>
      <c r="I363" s="110">
        <f t="shared" si="24"/>
        <v>88142</v>
      </c>
    </row>
    <row r="364" spans="1:9" s="152" customFormat="1" x14ac:dyDescent="0.2">
      <c r="A364" s="145">
        <v>33</v>
      </c>
      <c r="B364" s="146" t="s">
        <v>641</v>
      </c>
      <c r="C364" s="260"/>
      <c r="D364" s="147" t="s">
        <v>287</v>
      </c>
      <c r="E364" s="148">
        <v>1</v>
      </c>
      <c r="F364" s="149">
        <v>0.6</v>
      </c>
      <c r="G364" s="150">
        <v>634624</v>
      </c>
      <c r="H364" s="110">
        <v>634624</v>
      </c>
      <c r="I364" s="110">
        <f t="shared" si="24"/>
        <v>52885</v>
      </c>
    </row>
    <row r="365" spans="1:9" s="152" customFormat="1" x14ac:dyDescent="0.2">
      <c r="A365" s="145">
        <v>34</v>
      </c>
      <c r="B365" s="146" t="s">
        <v>642</v>
      </c>
      <c r="C365" s="164" t="s">
        <v>406</v>
      </c>
      <c r="D365" s="147" t="s">
        <v>287</v>
      </c>
      <c r="E365" s="148">
        <v>1</v>
      </c>
      <c r="F365" s="149">
        <v>0.5</v>
      </c>
      <c r="G365" s="150">
        <v>837811</v>
      </c>
      <c r="H365" s="110">
        <v>736218</v>
      </c>
      <c r="I365" s="110">
        <f t="shared" si="24"/>
        <v>69818</v>
      </c>
    </row>
    <row r="366" spans="1:9" s="103" customFormat="1" x14ac:dyDescent="0.2">
      <c r="A366" s="96"/>
      <c r="B366" s="97" t="s">
        <v>643</v>
      </c>
      <c r="C366" s="125"/>
      <c r="D366" s="112"/>
      <c r="E366" s="115"/>
      <c r="F366" s="112"/>
      <c r="G366" s="102">
        <f t="shared" ref="G366:H366" si="26">SUM(G367:G384)</f>
        <v>11423230</v>
      </c>
      <c r="H366" s="102">
        <f t="shared" si="26"/>
        <v>11158804</v>
      </c>
      <c r="I366" s="102">
        <f>SUM(I367:I384)</f>
        <v>951933</v>
      </c>
    </row>
    <row r="367" spans="1:9" s="118" customFormat="1" x14ac:dyDescent="0.2">
      <c r="A367" s="116">
        <v>1</v>
      </c>
      <c r="B367" s="133" t="s">
        <v>644</v>
      </c>
      <c r="C367" s="252" t="s">
        <v>286</v>
      </c>
      <c r="D367" s="106" t="s">
        <v>287</v>
      </c>
      <c r="E367" s="107">
        <v>0.5</v>
      </c>
      <c r="F367" s="108">
        <v>0.6</v>
      </c>
      <c r="G367" s="109">
        <v>317312</v>
      </c>
      <c r="H367" s="110">
        <v>317312</v>
      </c>
      <c r="I367" s="110">
        <f t="shared" si="24"/>
        <v>26443</v>
      </c>
    </row>
    <row r="368" spans="1:9" s="118" customFormat="1" x14ac:dyDescent="0.2">
      <c r="A368" s="116">
        <v>2</v>
      </c>
      <c r="B368" s="133" t="s">
        <v>645</v>
      </c>
      <c r="C368" s="253"/>
      <c r="D368" s="106" t="s">
        <v>287</v>
      </c>
      <c r="E368" s="107">
        <v>0.5</v>
      </c>
      <c r="F368" s="108">
        <v>0.6</v>
      </c>
      <c r="G368" s="109">
        <v>317312</v>
      </c>
      <c r="H368" s="110">
        <v>317312</v>
      </c>
      <c r="I368" s="110">
        <f t="shared" si="24"/>
        <v>26443</v>
      </c>
    </row>
    <row r="369" spans="1:9" s="118" customFormat="1" x14ac:dyDescent="0.2">
      <c r="A369" s="116">
        <v>3</v>
      </c>
      <c r="B369" s="133" t="s">
        <v>646</v>
      </c>
      <c r="C369" s="253"/>
      <c r="D369" s="106" t="s">
        <v>287</v>
      </c>
      <c r="E369" s="107">
        <v>0.5</v>
      </c>
      <c r="F369" s="108">
        <v>0.6</v>
      </c>
      <c r="G369" s="109">
        <v>317312</v>
      </c>
      <c r="H369" s="110">
        <v>317312</v>
      </c>
      <c r="I369" s="110">
        <f t="shared" si="24"/>
        <v>26443</v>
      </c>
    </row>
    <row r="370" spans="1:9" s="118" customFormat="1" x14ac:dyDescent="0.2">
      <c r="A370" s="116">
        <v>4</v>
      </c>
      <c r="B370" s="133" t="s">
        <v>647</v>
      </c>
      <c r="C370" s="254"/>
      <c r="D370" s="106" t="s">
        <v>287</v>
      </c>
      <c r="E370" s="107">
        <v>0.5</v>
      </c>
      <c r="F370" s="108">
        <v>0.6</v>
      </c>
      <c r="G370" s="109">
        <v>317312</v>
      </c>
      <c r="H370" s="110">
        <v>317312</v>
      </c>
      <c r="I370" s="110">
        <f t="shared" si="24"/>
        <v>26443</v>
      </c>
    </row>
    <row r="371" spans="1:9" s="118" customFormat="1" x14ac:dyDescent="0.2">
      <c r="A371" s="116">
        <v>5</v>
      </c>
      <c r="B371" s="133" t="s">
        <v>648</v>
      </c>
      <c r="C371" s="252" t="s">
        <v>320</v>
      </c>
      <c r="D371" s="106" t="s">
        <v>287</v>
      </c>
      <c r="E371" s="107">
        <v>1</v>
      </c>
      <c r="F371" s="108">
        <v>0.6</v>
      </c>
      <c r="G371" s="109">
        <v>634624</v>
      </c>
      <c r="H371" s="110">
        <v>634624</v>
      </c>
      <c r="I371" s="110">
        <f t="shared" si="24"/>
        <v>52885</v>
      </c>
    </row>
    <row r="372" spans="1:9" s="118" customFormat="1" x14ac:dyDescent="0.2">
      <c r="A372" s="116">
        <v>6</v>
      </c>
      <c r="B372" s="133" t="s">
        <v>649</v>
      </c>
      <c r="C372" s="253"/>
      <c r="D372" s="106" t="s">
        <v>287</v>
      </c>
      <c r="E372" s="107">
        <v>1</v>
      </c>
      <c r="F372" s="108">
        <v>0.6</v>
      </c>
      <c r="G372" s="109">
        <v>634624</v>
      </c>
      <c r="H372" s="110">
        <v>634624</v>
      </c>
      <c r="I372" s="110">
        <f t="shared" si="24"/>
        <v>52885</v>
      </c>
    </row>
    <row r="373" spans="1:9" s="118" customFormat="1" x14ac:dyDescent="0.2">
      <c r="A373" s="116">
        <v>7</v>
      </c>
      <c r="B373" s="133" t="s">
        <v>650</v>
      </c>
      <c r="C373" s="253"/>
      <c r="D373" s="106" t="s">
        <v>287</v>
      </c>
      <c r="E373" s="107">
        <v>1</v>
      </c>
      <c r="F373" s="108">
        <v>0.6</v>
      </c>
      <c r="G373" s="109">
        <v>634624</v>
      </c>
      <c r="H373" s="110">
        <v>634624</v>
      </c>
      <c r="I373" s="110">
        <f t="shared" si="24"/>
        <v>52885</v>
      </c>
    </row>
    <row r="374" spans="1:9" s="118" customFormat="1" x14ac:dyDescent="0.2">
      <c r="A374" s="116">
        <v>8</v>
      </c>
      <c r="B374" s="133" t="s">
        <v>651</v>
      </c>
      <c r="C374" s="253"/>
      <c r="D374" s="106" t="s">
        <v>309</v>
      </c>
      <c r="E374" s="107">
        <v>1</v>
      </c>
      <c r="F374" s="108">
        <v>1</v>
      </c>
      <c r="G374" s="109">
        <v>1057706</v>
      </c>
      <c r="H374" s="110">
        <v>1057706</v>
      </c>
      <c r="I374" s="110">
        <f t="shared" si="24"/>
        <v>88142</v>
      </c>
    </row>
    <row r="375" spans="1:9" s="118" customFormat="1" x14ac:dyDescent="0.2">
      <c r="A375" s="116">
        <v>9</v>
      </c>
      <c r="B375" s="133" t="s">
        <v>652</v>
      </c>
      <c r="C375" s="253"/>
      <c r="D375" s="106" t="s">
        <v>287</v>
      </c>
      <c r="E375" s="107">
        <v>1</v>
      </c>
      <c r="F375" s="108">
        <v>0.6</v>
      </c>
      <c r="G375" s="109">
        <v>634624</v>
      </c>
      <c r="H375" s="110">
        <v>634624</v>
      </c>
      <c r="I375" s="110">
        <f t="shared" si="24"/>
        <v>52885</v>
      </c>
    </row>
    <row r="376" spans="1:9" s="118" customFormat="1" x14ac:dyDescent="0.2">
      <c r="A376" s="116">
        <v>10</v>
      </c>
      <c r="B376" s="133" t="s">
        <v>653</v>
      </c>
      <c r="C376" s="253"/>
      <c r="D376" s="106" t="s">
        <v>287</v>
      </c>
      <c r="E376" s="107">
        <v>1</v>
      </c>
      <c r="F376" s="108">
        <v>0.6</v>
      </c>
      <c r="G376" s="109">
        <v>634624</v>
      </c>
      <c r="H376" s="110">
        <v>634624</v>
      </c>
      <c r="I376" s="110">
        <f t="shared" si="24"/>
        <v>52885</v>
      </c>
    </row>
    <row r="377" spans="1:9" s="118" customFormat="1" x14ac:dyDescent="0.2">
      <c r="A377" s="116">
        <v>11</v>
      </c>
      <c r="B377" s="133" t="s">
        <v>654</v>
      </c>
      <c r="C377" s="253"/>
      <c r="D377" s="106" t="s">
        <v>287</v>
      </c>
      <c r="E377" s="107">
        <v>1</v>
      </c>
      <c r="F377" s="108">
        <v>0.6</v>
      </c>
      <c r="G377" s="109">
        <v>634624</v>
      </c>
      <c r="H377" s="110">
        <v>634624</v>
      </c>
      <c r="I377" s="110">
        <f t="shared" si="24"/>
        <v>52885</v>
      </c>
    </row>
    <row r="378" spans="1:9" s="118" customFormat="1" x14ac:dyDescent="0.2">
      <c r="A378" s="116">
        <v>12</v>
      </c>
      <c r="B378" s="133" t="s">
        <v>655</v>
      </c>
      <c r="C378" s="253"/>
      <c r="D378" s="106" t="s">
        <v>287</v>
      </c>
      <c r="E378" s="107">
        <v>1</v>
      </c>
      <c r="F378" s="108">
        <v>0.6</v>
      </c>
      <c r="G378" s="109">
        <v>634624</v>
      </c>
      <c r="H378" s="110">
        <v>634624</v>
      </c>
      <c r="I378" s="110">
        <f t="shared" si="24"/>
        <v>52885</v>
      </c>
    </row>
    <row r="379" spans="1:9" s="118" customFormat="1" x14ac:dyDescent="0.2">
      <c r="A379" s="116">
        <v>13</v>
      </c>
      <c r="B379" s="133" t="s">
        <v>656</v>
      </c>
      <c r="C379" s="253"/>
      <c r="D379" s="106" t="s">
        <v>287</v>
      </c>
      <c r="E379" s="107">
        <v>1</v>
      </c>
      <c r="F379" s="108">
        <v>0.6</v>
      </c>
      <c r="G379" s="109">
        <v>634624</v>
      </c>
      <c r="H379" s="110">
        <v>634624</v>
      </c>
      <c r="I379" s="110">
        <f t="shared" si="24"/>
        <v>52885</v>
      </c>
    </row>
    <row r="380" spans="1:9" s="118" customFormat="1" ht="14.25" customHeight="1" x14ac:dyDescent="0.2">
      <c r="A380" s="116">
        <v>14</v>
      </c>
      <c r="B380" s="133" t="s">
        <v>657</v>
      </c>
      <c r="C380" s="253"/>
      <c r="D380" s="106" t="s">
        <v>309</v>
      </c>
      <c r="E380" s="107">
        <v>1</v>
      </c>
      <c r="F380" s="108">
        <v>1</v>
      </c>
      <c r="G380" s="109">
        <v>1057706</v>
      </c>
      <c r="H380" s="110">
        <v>793280</v>
      </c>
      <c r="I380" s="110">
        <f t="shared" si="24"/>
        <v>88142</v>
      </c>
    </row>
    <row r="381" spans="1:9" s="118" customFormat="1" x14ac:dyDescent="0.2">
      <c r="A381" s="116">
        <v>15</v>
      </c>
      <c r="B381" s="133" t="s">
        <v>658</v>
      </c>
      <c r="C381" s="253"/>
      <c r="D381" s="106" t="s">
        <v>287</v>
      </c>
      <c r="E381" s="107">
        <v>1</v>
      </c>
      <c r="F381" s="108">
        <v>0.6</v>
      </c>
      <c r="G381" s="109">
        <v>634624</v>
      </c>
      <c r="H381" s="110">
        <v>634624</v>
      </c>
      <c r="I381" s="110">
        <f t="shared" si="24"/>
        <v>52885</v>
      </c>
    </row>
    <row r="382" spans="1:9" s="118" customFormat="1" x14ac:dyDescent="0.2">
      <c r="A382" s="116">
        <v>16</v>
      </c>
      <c r="B382" s="133" t="s">
        <v>659</v>
      </c>
      <c r="C382" s="253"/>
      <c r="D382" s="106" t="s">
        <v>287</v>
      </c>
      <c r="E382" s="107">
        <v>1</v>
      </c>
      <c r="F382" s="108">
        <v>0.6</v>
      </c>
      <c r="G382" s="109">
        <v>634624</v>
      </c>
      <c r="H382" s="110">
        <v>634624</v>
      </c>
      <c r="I382" s="110">
        <f t="shared" si="24"/>
        <v>52885</v>
      </c>
    </row>
    <row r="383" spans="1:9" s="118" customFormat="1" x14ac:dyDescent="0.2">
      <c r="A383" s="116">
        <v>17</v>
      </c>
      <c r="B383" s="133" t="s">
        <v>660</v>
      </c>
      <c r="C383" s="253"/>
      <c r="D383" s="106" t="s">
        <v>287</v>
      </c>
      <c r="E383" s="107">
        <v>1</v>
      </c>
      <c r="F383" s="108">
        <v>0.6</v>
      </c>
      <c r="G383" s="109">
        <v>634624</v>
      </c>
      <c r="H383" s="110">
        <v>634624</v>
      </c>
      <c r="I383" s="110">
        <f t="shared" si="24"/>
        <v>52885</v>
      </c>
    </row>
    <row r="384" spans="1:9" s="118" customFormat="1" x14ac:dyDescent="0.2">
      <c r="A384" s="116">
        <v>18</v>
      </c>
      <c r="B384" s="133" t="s">
        <v>661</v>
      </c>
      <c r="C384" s="254"/>
      <c r="D384" s="106" t="s">
        <v>309</v>
      </c>
      <c r="E384" s="107">
        <v>1</v>
      </c>
      <c r="F384" s="108">
        <v>1</v>
      </c>
      <c r="G384" s="109">
        <v>1057706</v>
      </c>
      <c r="H384" s="110">
        <v>1057706</v>
      </c>
      <c r="I384" s="110">
        <f t="shared" si="24"/>
        <v>88142</v>
      </c>
    </row>
    <row r="385" spans="1:9" s="103" customFormat="1" x14ac:dyDescent="0.2">
      <c r="A385" s="96"/>
      <c r="B385" s="97" t="s">
        <v>662</v>
      </c>
      <c r="C385" s="114"/>
      <c r="D385" s="112"/>
      <c r="E385" s="115"/>
      <c r="F385" s="112"/>
      <c r="G385" s="102">
        <f t="shared" ref="G385:H385" si="27">SUM(G386:G392)</f>
        <v>5605843</v>
      </c>
      <c r="H385" s="102">
        <f t="shared" si="27"/>
        <v>5658729</v>
      </c>
      <c r="I385" s="102">
        <f>SUM(I386:I392)</f>
        <v>467152</v>
      </c>
    </row>
    <row r="386" spans="1:9" s="113" customFormat="1" ht="12.75" customHeight="1" x14ac:dyDescent="0.2">
      <c r="A386" s="104">
        <v>1</v>
      </c>
      <c r="B386" s="105" t="s">
        <v>663</v>
      </c>
      <c r="C386" s="165" t="s">
        <v>286</v>
      </c>
      <c r="D386" s="106" t="s">
        <v>309</v>
      </c>
      <c r="E386" s="107">
        <v>0.5</v>
      </c>
      <c r="F386" s="108">
        <v>1</v>
      </c>
      <c r="G386" s="109">
        <v>528853</v>
      </c>
      <c r="H386" s="110">
        <v>528853</v>
      </c>
      <c r="I386" s="110">
        <f t="shared" si="24"/>
        <v>44071</v>
      </c>
    </row>
    <row r="387" spans="1:9" s="113" customFormat="1" x14ac:dyDescent="0.2">
      <c r="A387" s="104">
        <v>2</v>
      </c>
      <c r="B387" s="105" t="s">
        <v>664</v>
      </c>
      <c r="C387" s="245" t="s">
        <v>320</v>
      </c>
      <c r="D387" s="106" t="s">
        <v>287</v>
      </c>
      <c r="E387" s="107">
        <v>1</v>
      </c>
      <c r="F387" s="108">
        <v>0.6</v>
      </c>
      <c r="G387" s="109">
        <v>634624</v>
      </c>
      <c r="H387" s="110">
        <v>475968</v>
      </c>
      <c r="I387" s="110">
        <f t="shared" si="24"/>
        <v>52885</v>
      </c>
    </row>
    <row r="388" spans="1:9" s="112" customFormat="1" x14ac:dyDescent="0.2">
      <c r="A388" s="104">
        <v>3</v>
      </c>
      <c r="B388" s="105" t="s">
        <v>665</v>
      </c>
      <c r="C388" s="246"/>
      <c r="D388" s="106" t="s">
        <v>287</v>
      </c>
      <c r="E388" s="107">
        <v>1</v>
      </c>
      <c r="F388" s="108">
        <v>0.6</v>
      </c>
      <c r="G388" s="109">
        <v>634624</v>
      </c>
      <c r="H388" s="110">
        <v>740395</v>
      </c>
      <c r="I388" s="110">
        <f t="shared" si="24"/>
        <v>52885</v>
      </c>
    </row>
    <row r="389" spans="1:9" s="113" customFormat="1" x14ac:dyDescent="0.2">
      <c r="A389" s="104">
        <v>4</v>
      </c>
      <c r="B389" s="105" t="s">
        <v>666</v>
      </c>
      <c r="C389" s="246"/>
      <c r="D389" s="106" t="s">
        <v>309</v>
      </c>
      <c r="E389" s="107">
        <v>1</v>
      </c>
      <c r="F389" s="108">
        <v>1</v>
      </c>
      <c r="G389" s="109">
        <v>1057706</v>
      </c>
      <c r="H389" s="110">
        <v>1057706</v>
      </c>
      <c r="I389" s="110">
        <f t="shared" si="24"/>
        <v>88142</v>
      </c>
    </row>
    <row r="390" spans="1:9" s="113" customFormat="1" x14ac:dyDescent="0.2">
      <c r="A390" s="104">
        <v>5</v>
      </c>
      <c r="B390" s="105" t="s">
        <v>667</v>
      </c>
      <c r="C390" s="246"/>
      <c r="D390" s="106" t="s">
        <v>287</v>
      </c>
      <c r="E390" s="107">
        <v>1</v>
      </c>
      <c r="F390" s="108">
        <v>0.6</v>
      </c>
      <c r="G390" s="109">
        <v>634624</v>
      </c>
      <c r="H390" s="110">
        <v>740395</v>
      </c>
      <c r="I390" s="110">
        <f t="shared" si="24"/>
        <v>52885</v>
      </c>
    </row>
    <row r="391" spans="1:9" s="112" customFormat="1" x14ac:dyDescent="0.2">
      <c r="A391" s="104">
        <v>6</v>
      </c>
      <c r="B391" s="105" t="s">
        <v>668</v>
      </c>
      <c r="C391" s="246"/>
      <c r="D391" s="106" t="s">
        <v>309</v>
      </c>
      <c r="E391" s="107">
        <v>1</v>
      </c>
      <c r="F391" s="108">
        <v>1</v>
      </c>
      <c r="G391" s="109">
        <v>1057706</v>
      </c>
      <c r="H391" s="110">
        <v>1057706</v>
      </c>
      <c r="I391" s="110">
        <f t="shared" ref="I391:I454" si="28">G391/12</f>
        <v>88142</v>
      </c>
    </row>
    <row r="392" spans="1:9" s="113" customFormat="1" x14ac:dyDescent="0.2">
      <c r="A392" s="104">
        <v>7</v>
      </c>
      <c r="B392" s="105" t="s">
        <v>669</v>
      </c>
      <c r="C392" s="247"/>
      <c r="D392" s="106" t="s">
        <v>309</v>
      </c>
      <c r="E392" s="107">
        <v>1</v>
      </c>
      <c r="F392" s="108">
        <v>1</v>
      </c>
      <c r="G392" s="109">
        <v>1057706</v>
      </c>
      <c r="H392" s="110">
        <v>1057706</v>
      </c>
      <c r="I392" s="110">
        <f t="shared" si="28"/>
        <v>88142</v>
      </c>
    </row>
    <row r="393" spans="1:9" s="103" customFormat="1" x14ac:dyDescent="0.2">
      <c r="A393" s="96"/>
      <c r="B393" s="97" t="s">
        <v>670</v>
      </c>
      <c r="C393" s="125"/>
      <c r="D393" s="112"/>
      <c r="E393" s="115"/>
      <c r="F393" s="112"/>
      <c r="G393" s="102">
        <f t="shared" ref="G393:H393" si="29">SUM(G394:G404)</f>
        <v>6663552</v>
      </c>
      <c r="H393" s="102">
        <f t="shared" si="29"/>
        <v>6663553</v>
      </c>
      <c r="I393" s="102">
        <f>SUM(I394:I404)</f>
        <v>555293</v>
      </c>
    </row>
    <row r="394" spans="1:9" s="134" customFormat="1" x14ac:dyDescent="0.2">
      <c r="A394" s="116">
        <v>1</v>
      </c>
      <c r="B394" s="133" t="s">
        <v>671</v>
      </c>
      <c r="C394" s="135" t="s">
        <v>286</v>
      </c>
      <c r="D394" s="106" t="s">
        <v>287</v>
      </c>
      <c r="E394" s="107">
        <v>0.5</v>
      </c>
      <c r="F394" s="108">
        <v>0.6</v>
      </c>
      <c r="G394" s="109">
        <v>317312</v>
      </c>
      <c r="H394" s="110">
        <v>317312</v>
      </c>
      <c r="I394" s="110">
        <f t="shared" si="28"/>
        <v>26443</v>
      </c>
    </row>
    <row r="395" spans="1:9" s="134" customFormat="1" x14ac:dyDescent="0.2">
      <c r="A395" s="116">
        <v>2</v>
      </c>
      <c r="B395" s="133" t="s">
        <v>672</v>
      </c>
      <c r="C395" s="252" t="s">
        <v>320</v>
      </c>
      <c r="D395" s="106" t="s">
        <v>287</v>
      </c>
      <c r="E395" s="107">
        <v>1</v>
      </c>
      <c r="F395" s="108">
        <v>0.6</v>
      </c>
      <c r="G395" s="109">
        <v>634624</v>
      </c>
      <c r="H395" s="110">
        <v>634624</v>
      </c>
      <c r="I395" s="110">
        <f t="shared" si="28"/>
        <v>52885</v>
      </c>
    </row>
    <row r="396" spans="1:9" s="134" customFormat="1" x14ac:dyDescent="0.2">
      <c r="A396" s="116">
        <v>3</v>
      </c>
      <c r="B396" s="133" t="s">
        <v>673</v>
      </c>
      <c r="C396" s="253"/>
      <c r="D396" s="106" t="s">
        <v>287</v>
      </c>
      <c r="E396" s="107">
        <v>1</v>
      </c>
      <c r="F396" s="108">
        <v>0.6</v>
      </c>
      <c r="G396" s="109">
        <v>634624</v>
      </c>
      <c r="H396" s="110">
        <v>475968</v>
      </c>
      <c r="I396" s="110">
        <f t="shared" si="28"/>
        <v>52885</v>
      </c>
    </row>
    <row r="397" spans="1:9" s="134" customFormat="1" x14ac:dyDescent="0.2">
      <c r="A397" s="116">
        <v>4</v>
      </c>
      <c r="B397" s="133" t="s">
        <v>674</v>
      </c>
      <c r="C397" s="253"/>
      <c r="D397" s="106" t="s">
        <v>287</v>
      </c>
      <c r="E397" s="107">
        <v>1</v>
      </c>
      <c r="F397" s="108">
        <v>0.6</v>
      </c>
      <c r="G397" s="109">
        <v>634624</v>
      </c>
      <c r="H397" s="110">
        <v>634624</v>
      </c>
      <c r="I397" s="110">
        <f t="shared" si="28"/>
        <v>52885</v>
      </c>
    </row>
    <row r="398" spans="1:9" s="134" customFormat="1" x14ac:dyDescent="0.2">
      <c r="A398" s="116">
        <v>5</v>
      </c>
      <c r="B398" s="133" t="s">
        <v>675</v>
      </c>
      <c r="C398" s="253"/>
      <c r="D398" s="106" t="s">
        <v>287</v>
      </c>
      <c r="E398" s="107">
        <v>1</v>
      </c>
      <c r="F398" s="108">
        <v>0.6</v>
      </c>
      <c r="G398" s="109">
        <v>634624</v>
      </c>
      <c r="H398" s="110">
        <v>475968</v>
      </c>
      <c r="I398" s="110">
        <f t="shared" si="28"/>
        <v>52885</v>
      </c>
    </row>
    <row r="399" spans="1:9" s="134" customFormat="1" x14ac:dyDescent="0.2">
      <c r="A399" s="116">
        <v>6</v>
      </c>
      <c r="B399" s="133" t="s">
        <v>676</v>
      </c>
      <c r="C399" s="253"/>
      <c r="D399" s="106" t="s">
        <v>287</v>
      </c>
      <c r="E399" s="107">
        <v>1</v>
      </c>
      <c r="F399" s="108">
        <v>0.6</v>
      </c>
      <c r="G399" s="109">
        <v>634624</v>
      </c>
      <c r="H399" s="110">
        <v>634624</v>
      </c>
      <c r="I399" s="110">
        <f t="shared" si="28"/>
        <v>52885</v>
      </c>
    </row>
    <row r="400" spans="1:9" s="134" customFormat="1" x14ac:dyDescent="0.2">
      <c r="A400" s="116">
        <v>7</v>
      </c>
      <c r="B400" s="133" t="s">
        <v>348</v>
      </c>
      <c r="C400" s="253"/>
      <c r="D400" s="106" t="s">
        <v>287</v>
      </c>
      <c r="E400" s="107">
        <v>1</v>
      </c>
      <c r="F400" s="108">
        <v>0.6</v>
      </c>
      <c r="G400" s="109">
        <v>634624</v>
      </c>
      <c r="H400" s="110">
        <v>634624</v>
      </c>
      <c r="I400" s="110">
        <f t="shared" si="28"/>
        <v>52885</v>
      </c>
    </row>
    <row r="401" spans="1:9" s="134" customFormat="1" x14ac:dyDescent="0.2">
      <c r="A401" s="116">
        <v>8</v>
      </c>
      <c r="B401" s="133" t="s">
        <v>677</v>
      </c>
      <c r="C401" s="253"/>
      <c r="D401" s="106" t="s">
        <v>287</v>
      </c>
      <c r="E401" s="107">
        <v>1</v>
      </c>
      <c r="F401" s="108">
        <v>0.6</v>
      </c>
      <c r="G401" s="109">
        <v>634624</v>
      </c>
      <c r="H401" s="110">
        <v>634624</v>
      </c>
      <c r="I401" s="110">
        <f t="shared" si="28"/>
        <v>52885</v>
      </c>
    </row>
    <row r="402" spans="1:9" s="134" customFormat="1" x14ac:dyDescent="0.2">
      <c r="A402" s="116">
        <v>9</v>
      </c>
      <c r="B402" s="133" t="s">
        <v>678</v>
      </c>
      <c r="C402" s="253"/>
      <c r="D402" s="106" t="s">
        <v>287</v>
      </c>
      <c r="E402" s="107">
        <v>1</v>
      </c>
      <c r="F402" s="108">
        <v>0.6</v>
      </c>
      <c r="G402" s="109">
        <v>634624</v>
      </c>
      <c r="H402" s="110">
        <v>740395</v>
      </c>
      <c r="I402" s="110">
        <f t="shared" si="28"/>
        <v>52885</v>
      </c>
    </row>
    <row r="403" spans="1:9" s="118" customFormat="1" x14ac:dyDescent="0.2">
      <c r="A403" s="116">
        <v>10</v>
      </c>
      <c r="B403" s="133" t="s">
        <v>636</v>
      </c>
      <c r="C403" s="253"/>
      <c r="D403" s="106" t="s">
        <v>287</v>
      </c>
      <c r="E403" s="107">
        <v>1</v>
      </c>
      <c r="F403" s="108">
        <v>0.6</v>
      </c>
      <c r="G403" s="109">
        <v>634624</v>
      </c>
      <c r="H403" s="110">
        <v>740395</v>
      </c>
      <c r="I403" s="110">
        <f t="shared" si="28"/>
        <v>52885</v>
      </c>
    </row>
    <row r="404" spans="1:9" s="134" customFormat="1" x14ac:dyDescent="0.2">
      <c r="A404" s="116">
        <v>11</v>
      </c>
      <c r="B404" s="133" t="s">
        <v>679</v>
      </c>
      <c r="C404" s="254"/>
      <c r="D404" s="106" t="s">
        <v>287</v>
      </c>
      <c r="E404" s="107">
        <v>1</v>
      </c>
      <c r="F404" s="108">
        <v>0.6</v>
      </c>
      <c r="G404" s="109">
        <v>634624</v>
      </c>
      <c r="H404" s="110">
        <v>740395</v>
      </c>
      <c r="I404" s="110">
        <f t="shared" si="28"/>
        <v>52885</v>
      </c>
    </row>
    <row r="405" spans="1:9" s="136" customFormat="1" x14ac:dyDescent="0.2">
      <c r="A405" s="96"/>
      <c r="B405" s="97" t="s">
        <v>680</v>
      </c>
      <c r="C405" s="114"/>
      <c r="D405" s="112"/>
      <c r="E405" s="115"/>
      <c r="F405" s="112"/>
      <c r="G405" s="102">
        <f t="shared" ref="G405:H405" si="30">SUM(G406:G425)</f>
        <v>10471296</v>
      </c>
      <c r="H405" s="102">
        <f t="shared" si="30"/>
        <v>11207514</v>
      </c>
      <c r="I405" s="102">
        <f>SUM(I406:I425)</f>
        <v>872605</v>
      </c>
    </row>
    <row r="406" spans="1:9" s="168" customFormat="1" x14ac:dyDescent="0.2">
      <c r="A406" s="166">
        <v>1</v>
      </c>
      <c r="B406" s="167" t="s">
        <v>681</v>
      </c>
      <c r="C406" s="249" t="s">
        <v>286</v>
      </c>
      <c r="D406" s="106" t="s">
        <v>287</v>
      </c>
      <c r="E406" s="107">
        <v>0.5</v>
      </c>
      <c r="F406" s="108">
        <v>0.6</v>
      </c>
      <c r="G406" s="109">
        <v>317312</v>
      </c>
      <c r="H406" s="110">
        <v>317312</v>
      </c>
      <c r="I406" s="110">
        <f t="shared" si="28"/>
        <v>26443</v>
      </c>
    </row>
    <row r="407" spans="1:9" s="168" customFormat="1" x14ac:dyDescent="0.2">
      <c r="A407" s="166">
        <v>2</v>
      </c>
      <c r="B407" s="169" t="s">
        <v>682</v>
      </c>
      <c r="C407" s="249"/>
      <c r="D407" s="106" t="s">
        <v>287</v>
      </c>
      <c r="E407" s="107">
        <v>0.5</v>
      </c>
      <c r="F407" s="108">
        <v>0.6</v>
      </c>
      <c r="G407" s="109">
        <v>317312</v>
      </c>
      <c r="H407" s="110">
        <v>317312</v>
      </c>
      <c r="I407" s="110">
        <f t="shared" si="28"/>
        <v>26443</v>
      </c>
    </row>
    <row r="408" spans="1:9" s="168" customFormat="1" x14ac:dyDescent="0.2">
      <c r="A408" s="166">
        <v>3</v>
      </c>
      <c r="B408" s="170" t="s">
        <v>683</v>
      </c>
      <c r="C408" s="249"/>
      <c r="D408" s="106" t="s">
        <v>287</v>
      </c>
      <c r="E408" s="107">
        <v>0.5</v>
      </c>
      <c r="F408" s="108">
        <v>0.6</v>
      </c>
      <c r="G408" s="109">
        <v>317312</v>
      </c>
      <c r="H408" s="110">
        <v>475968</v>
      </c>
      <c r="I408" s="110">
        <f t="shared" si="28"/>
        <v>26443</v>
      </c>
    </row>
    <row r="409" spans="1:9" s="168" customFormat="1" x14ac:dyDescent="0.2">
      <c r="A409" s="166">
        <v>4</v>
      </c>
      <c r="B409" s="169" t="s">
        <v>684</v>
      </c>
      <c r="C409" s="249"/>
      <c r="D409" s="106" t="s">
        <v>287</v>
      </c>
      <c r="E409" s="107">
        <v>0.5</v>
      </c>
      <c r="F409" s="108">
        <v>0.6</v>
      </c>
      <c r="G409" s="109">
        <v>317312</v>
      </c>
      <c r="H409" s="110">
        <v>317312</v>
      </c>
      <c r="I409" s="110">
        <f t="shared" si="28"/>
        <v>26443</v>
      </c>
    </row>
    <row r="410" spans="1:9" s="168" customFormat="1" x14ac:dyDescent="0.2">
      <c r="A410" s="166">
        <v>5</v>
      </c>
      <c r="B410" s="169" t="s">
        <v>685</v>
      </c>
      <c r="C410" s="250"/>
      <c r="D410" s="106" t="s">
        <v>287</v>
      </c>
      <c r="E410" s="107">
        <v>0.5</v>
      </c>
      <c r="F410" s="108">
        <v>0.6</v>
      </c>
      <c r="G410" s="109">
        <v>317312</v>
      </c>
      <c r="H410" s="110">
        <v>475968</v>
      </c>
      <c r="I410" s="110">
        <f t="shared" si="28"/>
        <v>26443</v>
      </c>
    </row>
    <row r="411" spans="1:9" s="173" customFormat="1" ht="15" customHeight="1" x14ac:dyDescent="0.2">
      <c r="A411" s="171">
        <v>6</v>
      </c>
      <c r="B411" s="172" t="s">
        <v>686</v>
      </c>
      <c r="C411" s="245" t="s">
        <v>320</v>
      </c>
      <c r="D411" s="147"/>
      <c r="E411" s="148">
        <v>1</v>
      </c>
      <c r="F411" s="149"/>
      <c r="G411" s="150"/>
      <c r="H411" s="151">
        <v>317312</v>
      </c>
      <c r="I411" s="110">
        <f t="shared" si="28"/>
        <v>0</v>
      </c>
    </row>
    <row r="412" spans="1:9" s="168" customFormat="1" x14ac:dyDescent="0.2">
      <c r="A412" s="166">
        <v>7</v>
      </c>
      <c r="B412" s="174" t="s">
        <v>687</v>
      </c>
      <c r="C412" s="246"/>
      <c r="D412" s="106" t="s">
        <v>287</v>
      </c>
      <c r="E412" s="107">
        <v>1</v>
      </c>
      <c r="F412" s="108">
        <v>0.6</v>
      </c>
      <c r="G412" s="109">
        <v>634624</v>
      </c>
      <c r="H412" s="110">
        <v>634624</v>
      </c>
      <c r="I412" s="110">
        <f t="shared" si="28"/>
        <v>52885</v>
      </c>
    </row>
    <row r="413" spans="1:9" s="168" customFormat="1" x14ac:dyDescent="0.2">
      <c r="A413" s="166">
        <v>8</v>
      </c>
      <c r="B413" s="174" t="s">
        <v>688</v>
      </c>
      <c r="C413" s="246"/>
      <c r="D413" s="106" t="s">
        <v>287</v>
      </c>
      <c r="E413" s="107">
        <v>1</v>
      </c>
      <c r="F413" s="108">
        <v>0.6</v>
      </c>
      <c r="G413" s="109">
        <v>634624</v>
      </c>
      <c r="H413" s="110">
        <v>634624</v>
      </c>
      <c r="I413" s="110">
        <f t="shared" si="28"/>
        <v>52885</v>
      </c>
    </row>
    <row r="414" spans="1:9" s="168" customFormat="1" x14ac:dyDescent="0.2">
      <c r="A414" s="166">
        <v>9</v>
      </c>
      <c r="B414" s="174" t="s">
        <v>689</v>
      </c>
      <c r="C414" s="246"/>
      <c r="D414" s="106" t="s">
        <v>287</v>
      </c>
      <c r="E414" s="107">
        <v>1</v>
      </c>
      <c r="F414" s="108">
        <v>0.6</v>
      </c>
      <c r="G414" s="109">
        <v>634624</v>
      </c>
      <c r="H414" s="110">
        <v>634624</v>
      </c>
      <c r="I414" s="110">
        <f t="shared" si="28"/>
        <v>52885</v>
      </c>
    </row>
    <row r="415" spans="1:9" s="168" customFormat="1" x14ac:dyDescent="0.2">
      <c r="A415" s="166">
        <v>10</v>
      </c>
      <c r="B415" s="175" t="s">
        <v>690</v>
      </c>
      <c r="C415" s="246"/>
      <c r="D415" s="106" t="s">
        <v>287</v>
      </c>
      <c r="E415" s="107">
        <v>1</v>
      </c>
      <c r="F415" s="108">
        <v>0.6</v>
      </c>
      <c r="G415" s="109">
        <v>634624</v>
      </c>
      <c r="H415" s="110">
        <v>634624</v>
      </c>
      <c r="I415" s="110">
        <f t="shared" si="28"/>
        <v>52885</v>
      </c>
    </row>
    <row r="416" spans="1:9" s="168" customFormat="1" x14ac:dyDescent="0.2">
      <c r="A416" s="166">
        <v>11</v>
      </c>
      <c r="B416" s="176" t="s">
        <v>691</v>
      </c>
      <c r="C416" s="246"/>
      <c r="D416" s="106" t="s">
        <v>287</v>
      </c>
      <c r="E416" s="107">
        <v>1</v>
      </c>
      <c r="F416" s="108">
        <v>0.6</v>
      </c>
      <c r="G416" s="109">
        <v>634624</v>
      </c>
      <c r="H416" s="110">
        <v>634624</v>
      </c>
      <c r="I416" s="110">
        <f t="shared" si="28"/>
        <v>52885</v>
      </c>
    </row>
    <row r="417" spans="1:9" s="168" customFormat="1" x14ac:dyDescent="0.2">
      <c r="A417" s="166">
        <v>12</v>
      </c>
      <c r="B417" s="177" t="s">
        <v>692</v>
      </c>
      <c r="C417" s="246"/>
      <c r="D417" s="106" t="s">
        <v>287</v>
      </c>
      <c r="E417" s="107">
        <v>1</v>
      </c>
      <c r="F417" s="108">
        <v>0.6</v>
      </c>
      <c r="G417" s="109">
        <v>634624</v>
      </c>
      <c r="H417" s="110">
        <v>634624</v>
      </c>
      <c r="I417" s="110">
        <f t="shared" si="28"/>
        <v>52885</v>
      </c>
    </row>
    <row r="418" spans="1:9" s="168" customFormat="1" x14ac:dyDescent="0.2">
      <c r="A418" s="166">
        <v>13</v>
      </c>
      <c r="B418" s="177" t="s">
        <v>693</v>
      </c>
      <c r="C418" s="246"/>
      <c r="D418" s="106" t="s">
        <v>287</v>
      </c>
      <c r="E418" s="107">
        <v>1</v>
      </c>
      <c r="F418" s="108">
        <v>0.6</v>
      </c>
      <c r="G418" s="109">
        <v>634624</v>
      </c>
      <c r="H418" s="110">
        <v>634624</v>
      </c>
      <c r="I418" s="110">
        <f t="shared" si="28"/>
        <v>52885</v>
      </c>
    </row>
    <row r="419" spans="1:9" s="168" customFormat="1" x14ac:dyDescent="0.2">
      <c r="A419" s="166">
        <v>14</v>
      </c>
      <c r="B419" s="178" t="s">
        <v>694</v>
      </c>
      <c r="C419" s="246"/>
      <c r="D419" s="106" t="s">
        <v>287</v>
      </c>
      <c r="E419" s="107">
        <v>1</v>
      </c>
      <c r="F419" s="108">
        <v>0.6</v>
      </c>
      <c r="G419" s="109">
        <v>634624</v>
      </c>
      <c r="H419" s="110">
        <v>634624</v>
      </c>
      <c r="I419" s="110">
        <f t="shared" si="28"/>
        <v>52885</v>
      </c>
    </row>
    <row r="420" spans="1:9" s="168" customFormat="1" x14ac:dyDescent="0.2">
      <c r="A420" s="166">
        <v>15</v>
      </c>
      <c r="B420" s="179" t="s">
        <v>695</v>
      </c>
      <c r="C420" s="246"/>
      <c r="D420" s="106" t="s">
        <v>287</v>
      </c>
      <c r="E420" s="107">
        <v>1</v>
      </c>
      <c r="F420" s="108">
        <v>0.6</v>
      </c>
      <c r="G420" s="109">
        <v>634624</v>
      </c>
      <c r="H420" s="110">
        <v>634624</v>
      </c>
      <c r="I420" s="110">
        <f t="shared" si="28"/>
        <v>52885</v>
      </c>
    </row>
    <row r="421" spans="1:9" s="168" customFormat="1" x14ac:dyDescent="0.2">
      <c r="A421" s="166">
        <v>16</v>
      </c>
      <c r="B421" s="178" t="s">
        <v>696</v>
      </c>
      <c r="C421" s="246"/>
      <c r="D421" s="106" t="s">
        <v>287</v>
      </c>
      <c r="E421" s="107">
        <v>1</v>
      </c>
      <c r="F421" s="108">
        <v>0.6</v>
      </c>
      <c r="G421" s="109">
        <v>634624</v>
      </c>
      <c r="H421" s="110">
        <v>634624</v>
      </c>
      <c r="I421" s="110">
        <f t="shared" si="28"/>
        <v>52885</v>
      </c>
    </row>
    <row r="422" spans="1:9" s="168" customFormat="1" x14ac:dyDescent="0.2">
      <c r="A422" s="166">
        <v>17</v>
      </c>
      <c r="B422" s="177" t="s">
        <v>697</v>
      </c>
      <c r="C422" s="246"/>
      <c r="D422" s="106" t="s">
        <v>287</v>
      </c>
      <c r="E422" s="107">
        <v>1</v>
      </c>
      <c r="F422" s="108">
        <v>0.6</v>
      </c>
      <c r="G422" s="109">
        <v>634624</v>
      </c>
      <c r="H422" s="110">
        <v>634624</v>
      </c>
      <c r="I422" s="110">
        <f t="shared" si="28"/>
        <v>52885</v>
      </c>
    </row>
    <row r="423" spans="1:9" s="168" customFormat="1" x14ac:dyDescent="0.2">
      <c r="A423" s="166">
        <v>18</v>
      </c>
      <c r="B423" s="178" t="s">
        <v>698</v>
      </c>
      <c r="C423" s="246"/>
      <c r="D423" s="106" t="s">
        <v>287</v>
      </c>
      <c r="E423" s="107">
        <v>1</v>
      </c>
      <c r="F423" s="108">
        <v>0.6</v>
      </c>
      <c r="G423" s="109">
        <v>634624</v>
      </c>
      <c r="H423" s="110">
        <v>634624</v>
      </c>
      <c r="I423" s="110">
        <f t="shared" si="28"/>
        <v>52885</v>
      </c>
    </row>
    <row r="424" spans="1:9" s="168" customFormat="1" x14ac:dyDescent="0.2">
      <c r="A424" s="166">
        <v>19</v>
      </c>
      <c r="B424" s="178" t="s">
        <v>699</v>
      </c>
      <c r="C424" s="246"/>
      <c r="D424" s="106" t="s">
        <v>287</v>
      </c>
      <c r="E424" s="107">
        <v>1</v>
      </c>
      <c r="F424" s="108">
        <v>0.6</v>
      </c>
      <c r="G424" s="109">
        <v>634624</v>
      </c>
      <c r="H424" s="110">
        <v>634624</v>
      </c>
      <c r="I424" s="110">
        <f t="shared" si="28"/>
        <v>52885</v>
      </c>
    </row>
    <row r="425" spans="1:9" s="168" customFormat="1" x14ac:dyDescent="0.2">
      <c r="A425" s="166">
        <v>20</v>
      </c>
      <c r="B425" s="180" t="s">
        <v>700</v>
      </c>
      <c r="C425" s="247"/>
      <c r="D425" s="106" t="s">
        <v>287</v>
      </c>
      <c r="E425" s="107">
        <v>1</v>
      </c>
      <c r="F425" s="108">
        <v>0.6</v>
      </c>
      <c r="G425" s="109">
        <v>634624</v>
      </c>
      <c r="H425" s="110">
        <v>736218</v>
      </c>
      <c r="I425" s="110">
        <f t="shared" si="28"/>
        <v>52885</v>
      </c>
    </row>
    <row r="426" spans="1:9" s="136" customFormat="1" x14ac:dyDescent="0.2">
      <c r="A426" s="96"/>
      <c r="B426" s="97" t="s">
        <v>701</v>
      </c>
      <c r="C426" s="125"/>
      <c r="D426" s="112"/>
      <c r="E426" s="115"/>
      <c r="F426" s="112"/>
      <c r="G426" s="102">
        <f t="shared" ref="G426:H426" si="31">SUM(G427:G452)</f>
        <v>16597639</v>
      </c>
      <c r="H426" s="102">
        <f t="shared" si="31"/>
        <v>16443161</v>
      </c>
      <c r="I426" s="102">
        <f>SUM(I427:I452)</f>
        <v>1383131</v>
      </c>
    </row>
    <row r="427" spans="1:9" s="183" customFormat="1" x14ac:dyDescent="0.2">
      <c r="A427" s="181">
        <v>1</v>
      </c>
      <c r="B427" s="182" t="s">
        <v>702</v>
      </c>
      <c r="C427" s="246" t="s">
        <v>286</v>
      </c>
      <c r="D427" s="147" t="s">
        <v>287</v>
      </c>
      <c r="E427" s="148">
        <v>0.5</v>
      </c>
      <c r="F427" s="149">
        <v>0.6</v>
      </c>
      <c r="G427" s="150">
        <v>317312</v>
      </c>
      <c r="H427" s="110">
        <v>317312</v>
      </c>
      <c r="I427" s="110">
        <f t="shared" si="28"/>
        <v>26443</v>
      </c>
    </row>
    <row r="428" spans="1:9" s="183" customFormat="1" x14ac:dyDescent="0.2">
      <c r="A428" s="181">
        <v>2</v>
      </c>
      <c r="B428" s="182" t="s">
        <v>703</v>
      </c>
      <c r="C428" s="246"/>
      <c r="D428" s="147" t="s">
        <v>287</v>
      </c>
      <c r="E428" s="148">
        <v>0.5</v>
      </c>
      <c r="F428" s="149">
        <v>0.6</v>
      </c>
      <c r="G428" s="150">
        <v>317312</v>
      </c>
      <c r="H428" s="110">
        <v>317312</v>
      </c>
      <c r="I428" s="110">
        <f t="shared" si="28"/>
        <v>26443</v>
      </c>
    </row>
    <row r="429" spans="1:9" x14ac:dyDescent="0.2">
      <c r="A429" s="184">
        <v>3</v>
      </c>
      <c r="B429" s="185" t="s">
        <v>704</v>
      </c>
      <c r="C429" s="247"/>
      <c r="D429" s="106" t="s">
        <v>287</v>
      </c>
      <c r="E429" s="107">
        <v>0.5</v>
      </c>
      <c r="F429" s="108">
        <v>0.6</v>
      </c>
      <c r="G429" s="109">
        <v>317312</v>
      </c>
      <c r="H429" s="110">
        <v>475968</v>
      </c>
      <c r="I429" s="110">
        <f t="shared" si="28"/>
        <v>26443</v>
      </c>
    </row>
    <row r="430" spans="1:9" x14ac:dyDescent="0.2">
      <c r="A430" s="184">
        <v>4</v>
      </c>
      <c r="B430" s="185" t="s">
        <v>705</v>
      </c>
      <c r="C430" s="246" t="s">
        <v>320</v>
      </c>
      <c r="D430" s="106" t="s">
        <v>287</v>
      </c>
      <c r="E430" s="107">
        <v>1</v>
      </c>
      <c r="F430" s="108">
        <v>0.6</v>
      </c>
      <c r="G430" s="109">
        <v>634624</v>
      </c>
      <c r="H430" s="110">
        <v>634624</v>
      </c>
      <c r="I430" s="110">
        <f t="shared" si="28"/>
        <v>52885</v>
      </c>
    </row>
    <row r="431" spans="1:9" x14ac:dyDescent="0.2">
      <c r="A431" s="184">
        <v>5</v>
      </c>
      <c r="B431" s="185" t="s">
        <v>706</v>
      </c>
      <c r="C431" s="246"/>
      <c r="D431" s="106" t="s">
        <v>287</v>
      </c>
      <c r="E431" s="107">
        <v>1</v>
      </c>
      <c r="F431" s="108">
        <v>0.6</v>
      </c>
      <c r="G431" s="109">
        <v>634624</v>
      </c>
      <c r="H431" s="110">
        <v>634624</v>
      </c>
      <c r="I431" s="110">
        <f t="shared" si="28"/>
        <v>52885</v>
      </c>
    </row>
    <row r="432" spans="1:9" x14ac:dyDescent="0.2">
      <c r="A432" s="184">
        <v>6</v>
      </c>
      <c r="B432" s="185" t="s">
        <v>707</v>
      </c>
      <c r="C432" s="246"/>
      <c r="D432" s="106" t="s">
        <v>287</v>
      </c>
      <c r="E432" s="107">
        <v>1</v>
      </c>
      <c r="F432" s="108">
        <v>0.6</v>
      </c>
      <c r="G432" s="109">
        <v>634624</v>
      </c>
      <c r="H432" s="110">
        <v>634624</v>
      </c>
      <c r="I432" s="110">
        <f t="shared" si="28"/>
        <v>52885</v>
      </c>
    </row>
    <row r="433" spans="1:9" s="186" customFormat="1" x14ac:dyDescent="0.2">
      <c r="A433" s="184">
        <v>7</v>
      </c>
      <c r="B433" s="185" t="s">
        <v>708</v>
      </c>
      <c r="C433" s="246"/>
      <c r="D433" s="106" t="s">
        <v>287</v>
      </c>
      <c r="E433" s="107">
        <v>1</v>
      </c>
      <c r="F433" s="108">
        <v>0.6</v>
      </c>
      <c r="G433" s="109">
        <v>634624</v>
      </c>
      <c r="H433" s="110">
        <v>634624</v>
      </c>
      <c r="I433" s="110">
        <f t="shared" si="28"/>
        <v>52885</v>
      </c>
    </row>
    <row r="434" spans="1:9" x14ac:dyDescent="0.2">
      <c r="A434" s="184">
        <v>8</v>
      </c>
      <c r="B434" s="185" t="s">
        <v>709</v>
      </c>
      <c r="C434" s="246"/>
      <c r="D434" s="106" t="s">
        <v>287</v>
      </c>
      <c r="E434" s="107">
        <v>1</v>
      </c>
      <c r="F434" s="108">
        <v>0.6</v>
      </c>
      <c r="G434" s="109">
        <v>634624</v>
      </c>
      <c r="H434" s="110">
        <v>634624</v>
      </c>
      <c r="I434" s="110">
        <f t="shared" si="28"/>
        <v>52885</v>
      </c>
    </row>
    <row r="435" spans="1:9" x14ac:dyDescent="0.2">
      <c r="A435" s="184">
        <v>9</v>
      </c>
      <c r="B435" s="185" t="s">
        <v>710</v>
      </c>
      <c r="C435" s="246"/>
      <c r="D435" s="106" t="s">
        <v>287</v>
      </c>
      <c r="E435" s="107">
        <v>1</v>
      </c>
      <c r="F435" s="108">
        <v>0.6</v>
      </c>
      <c r="G435" s="109">
        <v>634624</v>
      </c>
      <c r="H435" s="110">
        <v>634624</v>
      </c>
      <c r="I435" s="110">
        <f t="shared" si="28"/>
        <v>52885</v>
      </c>
    </row>
    <row r="436" spans="1:9" x14ac:dyDescent="0.2">
      <c r="A436" s="184">
        <v>10</v>
      </c>
      <c r="B436" s="185" t="s">
        <v>711</v>
      </c>
      <c r="C436" s="246"/>
      <c r="D436" s="106" t="s">
        <v>287</v>
      </c>
      <c r="E436" s="107">
        <v>1</v>
      </c>
      <c r="F436" s="108">
        <v>0.6</v>
      </c>
      <c r="G436" s="109">
        <v>634624</v>
      </c>
      <c r="H436" s="110">
        <v>634624</v>
      </c>
      <c r="I436" s="110">
        <f t="shared" si="28"/>
        <v>52885</v>
      </c>
    </row>
    <row r="437" spans="1:9" x14ac:dyDescent="0.2">
      <c r="A437" s="184">
        <v>11</v>
      </c>
      <c r="B437" s="185" t="s">
        <v>712</v>
      </c>
      <c r="C437" s="246"/>
      <c r="D437" s="106" t="s">
        <v>287</v>
      </c>
      <c r="E437" s="107">
        <v>1</v>
      </c>
      <c r="F437" s="108">
        <v>0.6</v>
      </c>
      <c r="G437" s="109">
        <v>634624</v>
      </c>
      <c r="H437" s="110">
        <v>634624</v>
      </c>
      <c r="I437" s="110">
        <f t="shared" si="28"/>
        <v>52885</v>
      </c>
    </row>
    <row r="438" spans="1:9" x14ac:dyDescent="0.2">
      <c r="A438" s="184">
        <v>12</v>
      </c>
      <c r="B438" s="185" t="s">
        <v>713</v>
      </c>
      <c r="C438" s="246"/>
      <c r="D438" s="106" t="s">
        <v>287</v>
      </c>
      <c r="E438" s="107">
        <v>1</v>
      </c>
      <c r="F438" s="108">
        <v>0.6</v>
      </c>
      <c r="G438" s="109">
        <v>634624</v>
      </c>
      <c r="H438" s="110">
        <v>634624</v>
      </c>
      <c r="I438" s="110">
        <f t="shared" si="28"/>
        <v>52885</v>
      </c>
    </row>
    <row r="439" spans="1:9" x14ac:dyDescent="0.2">
      <c r="A439" s="184">
        <v>13</v>
      </c>
      <c r="B439" s="185" t="s">
        <v>714</v>
      </c>
      <c r="C439" s="246"/>
      <c r="D439" s="106" t="s">
        <v>287</v>
      </c>
      <c r="E439" s="107">
        <v>1</v>
      </c>
      <c r="F439" s="108">
        <v>0.6</v>
      </c>
      <c r="G439" s="109">
        <v>634624</v>
      </c>
      <c r="H439" s="110">
        <v>634624</v>
      </c>
      <c r="I439" s="110">
        <f t="shared" si="28"/>
        <v>52885</v>
      </c>
    </row>
    <row r="440" spans="1:9" x14ac:dyDescent="0.2">
      <c r="A440" s="184">
        <v>14</v>
      </c>
      <c r="B440" s="185" t="s">
        <v>715</v>
      </c>
      <c r="C440" s="246"/>
      <c r="D440" s="106" t="s">
        <v>287</v>
      </c>
      <c r="E440" s="107">
        <v>1</v>
      </c>
      <c r="F440" s="108">
        <v>0.6</v>
      </c>
      <c r="G440" s="109">
        <v>634624</v>
      </c>
      <c r="H440" s="110">
        <v>634624</v>
      </c>
      <c r="I440" s="110">
        <f t="shared" si="28"/>
        <v>52885</v>
      </c>
    </row>
    <row r="441" spans="1:9" x14ac:dyDescent="0.2">
      <c r="A441" s="184">
        <v>15</v>
      </c>
      <c r="B441" s="185" t="s">
        <v>716</v>
      </c>
      <c r="C441" s="246"/>
      <c r="D441" s="106" t="s">
        <v>287</v>
      </c>
      <c r="E441" s="107">
        <v>1</v>
      </c>
      <c r="F441" s="108">
        <v>0.6</v>
      </c>
      <c r="G441" s="109">
        <v>634624</v>
      </c>
      <c r="H441" s="110">
        <v>634624</v>
      </c>
      <c r="I441" s="110">
        <f t="shared" si="28"/>
        <v>52885</v>
      </c>
    </row>
    <row r="442" spans="1:9" x14ac:dyDescent="0.2">
      <c r="A442" s="184">
        <v>16</v>
      </c>
      <c r="B442" s="185" t="s">
        <v>717</v>
      </c>
      <c r="C442" s="246"/>
      <c r="D442" s="106" t="s">
        <v>287</v>
      </c>
      <c r="E442" s="107">
        <v>1</v>
      </c>
      <c r="F442" s="108">
        <v>0.6</v>
      </c>
      <c r="G442" s="109">
        <v>634624</v>
      </c>
      <c r="H442" s="110">
        <v>634624</v>
      </c>
      <c r="I442" s="110">
        <f t="shared" si="28"/>
        <v>52885</v>
      </c>
    </row>
    <row r="443" spans="1:9" x14ac:dyDescent="0.2">
      <c r="A443" s="184">
        <v>17</v>
      </c>
      <c r="B443" s="185" t="s">
        <v>718</v>
      </c>
      <c r="C443" s="246"/>
      <c r="D443" s="106" t="s">
        <v>287</v>
      </c>
      <c r="E443" s="107">
        <v>1</v>
      </c>
      <c r="F443" s="108">
        <v>0.6</v>
      </c>
      <c r="G443" s="109">
        <v>634624</v>
      </c>
      <c r="H443" s="110">
        <v>634624</v>
      </c>
      <c r="I443" s="110">
        <f t="shared" si="28"/>
        <v>52885</v>
      </c>
    </row>
    <row r="444" spans="1:9" x14ac:dyDescent="0.2">
      <c r="A444" s="184">
        <v>18</v>
      </c>
      <c r="B444" s="185" t="s">
        <v>719</v>
      </c>
      <c r="C444" s="246"/>
      <c r="D444" s="106" t="s">
        <v>287</v>
      </c>
      <c r="E444" s="107">
        <v>1</v>
      </c>
      <c r="F444" s="108">
        <v>0.6</v>
      </c>
      <c r="G444" s="109">
        <v>634624</v>
      </c>
      <c r="H444" s="110">
        <v>634624</v>
      </c>
      <c r="I444" s="110">
        <f t="shared" si="28"/>
        <v>52885</v>
      </c>
    </row>
    <row r="445" spans="1:9" s="186" customFormat="1" x14ac:dyDescent="0.2">
      <c r="A445" s="184">
        <v>19</v>
      </c>
      <c r="B445" s="185" t="s">
        <v>720</v>
      </c>
      <c r="C445" s="246"/>
      <c r="D445" s="106" t="s">
        <v>287</v>
      </c>
      <c r="E445" s="107">
        <v>1</v>
      </c>
      <c r="F445" s="108">
        <v>0.6</v>
      </c>
      <c r="G445" s="109">
        <v>634624</v>
      </c>
      <c r="H445" s="110">
        <v>634624</v>
      </c>
      <c r="I445" s="110">
        <f t="shared" si="28"/>
        <v>52885</v>
      </c>
    </row>
    <row r="446" spans="1:9" s="186" customFormat="1" x14ac:dyDescent="0.2">
      <c r="A446" s="184">
        <v>20</v>
      </c>
      <c r="B446" s="185" t="s">
        <v>721</v>
      </c>
      <c r="C446" s="246"/>
      <c r="D446" s="106" t="s">
        <v>287</v>
      </c>
      <c r="E446" s="107">
        <v>1</v>
      </c>
      <c r="F446" s="108">
        <v>0.6</v>
      </c>
      <c r="G446" s="109">
        <v>634624</v>
      </c>
      <c r="H446" s="110">
        <v>634624</v>
      </c>
      <c r="I446" s="110">
        <f t="shared" si="28"/>
        <v>52885</v>
      </c>
    </row>
    <row r="447" spans="1:9" s="186" customFormat="1" x14ac:dyDescent="0.2">
      <c r="A447" s="184">
        <v>21</v>
      </c>
      <c r="B447" s="185" t="s">
        <v>722</v>
      </c>
      <c r="C447" s="246"/>
      <c r="D447" s="106" t="s">
        <v>287</v>
      </c>
      <c r="E447" s="107">
        <v>1</v>
      </c>
      <c r="F447" s="108">
        <v>0.6</v>
      </c>
      <c r="G447" s="109">
        <v>634624</v>
      </c>
      <c r="H447" s="110">
        <v>634624</v>
      </c>
      <c r="I447" s="110">
        <f t="shared" si="28"/>
        <v>52885</v>
      </c>
    </row>
    <row r="448" spans="1:9" s="186" customFormat="1" x14ac:dyDescent="0.2">
      <c r="A448" s="184">
        <v>22</v>
      </c>
      <c r="B448" s="185" t="s">
        <v>723</v>
      </c>
      <c r="C448" s="246"/>
      <c r="D448" s="106" t="s">
        <v>287</v>
      </c>
      <c r="E448" s="107">
        <v>1</v>
      </c>
      <c r="F448" s="108">
        <v>0.6</v>
      </c>
      <c r="G448" s="109">
        <v>634624</v>
      </c>
      <c r="H448" s="110">
        <v>634624</v>
      </c>
      <c r="I448" s="110">
        <f t="shared" si="28"/>
        <v>52885</v>
      </c>
    </row>
    <row r="449" spans="1:9" s="186" customFormat="1" x14ac:dyDescent="0.2">
      <c r="A449" s="184">
        <v>23</v>
      </c>
      <c r="B449" s="185" t="s">
        <v>724</v>
      </c>
      <c r="C449" s="246"/>
      <c r="D449" s="106" t="s">
        <v>287</v>
      </c>
      <c r="E449" s="107">
        <v>1</v>
      </c>
      <c r="F449" s="108">
        <v>0.6</v>
      </c>
      <c r="G449" s="109">
        <v>634624</v>
      </c>
      <c r="H449" s="110">
        <v>634624</v>
      </c>
      <c r="I449" s="110">
        <f t="shared" si="28"/>
        <v>52885</v>
      </c>
    </row>
    <row r="450" spans="1:9" s="186" customFormat="1" x14ac:dyDescent="0.2">
      <c r="A450" s="184">
        <v>24</v>
      </c>
      <c r="B450" s="185" t="s">
        <v>725</v>
      </c>
      <c r="C450" s="246"/>
      <c r="D450" s="106" t="s">
        <v>309</v>
      </c>
      <c r="E450" s="107">
        <v>1</v>
      </c>
      <c r="F450" s="108">
        <v>1</v>
      </c>
      <c r="G450" s="109">
        <v>1057706</v>
      </c>
      <c r="H450" s="110">
        <v>846165</v>
      </c>
      <c r="I450" s="110">
        <f t="shared" si="28"/>
        <v>88142</v>
      </c>
    </row>
    <row r="451" spans="1:9" s="186" customFormat="1" x14ac:dyDescent="0.2">
      <c r="A451" s="184">
        <v>25</v>
      </c>
      <c r="B451" s="185" t="s">
        <v>726</v>
      </c>
      <c r="C451" s="247"/>
      <c r="D451" s="106" t="s">
        <v>309</v>
      </c>
      <c r="E451" s="107">
        <v>1</v>
      </c>
      <c r="F451" s="108">
        <v>1</v>
      </c>
      <c r="G451" s="109">
        <v>1057706</v>
      </c>
      <c r="H451" s="110">
        <v>1057706</v>
      </c>
      <c r="I451" s="110">
        <f t="shared" si="28"/>
        <v>88142</v>
      </c>
    </row>
    <row r="452" spans="1:9" s="186" customFormat="1" x14ac:dyDescent="0.2">
      <c r="A452" s="184">
        <v>26</v>
      </c>
      <c r="B452" s="185" t="s">
        <v>727</v>
      </c>
      <c r="C452" s="187" t="s">
        <v>406</v>
      </c>
      <c r="D452" s="106" t="s">
        <v>287</v>
      </c>
      <c r="E452" s="107">
        <v>1</v>
      </c>
      <c r="F452" s="108">
        <v>0.5</v>
      </c>
      <c r="G452" s="109">
        <v>837811</v>
      </c>
      <c r="H452" s="110">
        <v>736218</v>
      </c>
      <c r="I452" s="110">
        <f t="shared" si="28"/>
        <v>69818</v>
      </c>
    </row>
    <row r="453" spans="1:9" s="136" customFormat="1" x14ac:dyDescent="0.2">
      <c r="A453" s="96"/>
      <c r="B453" s="97" t="s">
        <v>728</v>
      </c>
      <c r="C453" s="114"/>
      <c r="D453" s="112"/>
      <c r="E453" s="115"/>
      <c r="F453" s="112"/>
      <c r="G453" s="102">
        <f t="shared" ref="G453:H453" si="32">SUM(G454:G476)</f>
        <v>13115562</v>
      </c>
      <c r="H453" s="102">
        <f t="shared" si="32"/>
        <v>13115562</v>
      </c>
      <c r="I453" s="102">
        <f>SUM(I454:I476)</f>
        <v>1092960</v>
      </c>
    </row>
    <row r="454" spans="1:9" x14ac:dyDescent="0.2">
      <c r="A454" s="184">
        <v>1</v>
      </c>
      <c r="B454" s="185" t="s">
        <v>729</v>
      </c>
      <c r="C454" s="245" t="s">
        <v>286</v>
      </c>
      <c r="D454" s="106" t="s">
        <v>287</v>
      </c>
      <c r="E454" s="107">
        <v>0.5</v>
      </c>
      <c r="F454" s="108">
        <v>0.6</v>
      </c>
      <c r="G454" s="109">
        <v>317312</v>
      </c>
      <c r="H454" s="110">
        <v>317312</v>
      </c>
      <c r="I454" s="110">
        <f t="shared" si="28"/>
        <v>26443</v>
      </c>
    </row>
    <row r="455" spans="1:9" x14ac:dyDescent="0.2">
      <c r="A455" s="184">
        <v>2</v>
      </c>
      <c r="B455" s="185" t="s">
        <v>535</v>
      </c>
      <c r="C455" s="246"/>
      <c r="D455" s="106" t="s">
        <v>287</v>
      </c>
      <c r="E455" s="107">
        <v>0.5</v>
      </c>
      <c r="F455" s="108">
        <v>0.6</v>
      </c>
      <c r="G455" s="109">
        <v>317312</v>
      </c>
      <c r="H455" s="110">
        <v>317312</v>
      </c>
      <c r="I455" s="110">
        <f t="shared" ref="I455:I518" si="33">G455/12</f>
        <v>26443</v>
      </c>
    </row>
    <row r="456" spans="1:9" x14ac:dyDescent="0.2">
      <c r="A456" s="184">
        <v>3</v>
      </c>
      <c r="B456" s="185" t="s">
        <v>623</v>
      </c>
      <c r="C456" s="246"/>
      <c r="D456" s="106" t="s">
        <v>287</v>
      </c>
      <c r="E456" s="107">
        <v>0.5</v>
      </c>
      <c r="F456" s="108">
        <v>0.6</v>
      </c>
      <c r="G456" s="109">
        <v>317312</v>
      </c>
      <c r="H456" s="110">
        <v>317312</v>
      </c>
      <c r="I456" s="110">
        <f t="shared" si="33"/>
        <v>26443</v>
      </c>
    </row>
    <row r="457" spans="1:9" x14ac:dyDescent="0.2">
      <c r="A457" s="184">
        <v>4</v>
      </c>
      <c r="B457" s="185" t="s">
        <v>730</v>
      </c>
      <c r="C457" s="246"/>
      <c r="D457" s="106" t="s">
        <v>287</v>
      </c>
      <c r="E457" s="107">
        <v>0.5</v>
      </c>
      <c r="F457" s="108">
        <v>0.6</v>
      </c>
      <c r="G457" s="109">
        <v>317312</v>
      </c>
      <c r="H457" s="110">
        <v>317312</v>
      </c>
      <c r="I457" s="110">
        <f t="shared" si="33"/>
        <v>26443</v>
      </c>
    </row>
    <row r="458" spans="1:9" x14ac:dyDescent="0.2">
      <c r="A458" s="184">
        <v>5</v>
      </c>
      <c r="B458" s="185" t="s">
        <v>731</v>
      </c>
      <c r="C458" s="246"/>
      <c r="D458" s="106" t="s">
        <v>287</v>
      </c>
      <c r="E458" s="107">
        <v>0.5</v>
      </c>
      <c r="F458" s="108">
        <v>0.6</v>
      </c>
      <c r="G458" s="109">
        <v>317312</v>
      </c>
      <c r="H458" s="110">
        <v>317312</v>
      </c>
      <c r="I458" s="110">
        <f t="shared" si="33"/>
        <v>26443</v>
      </c>
    </row>
    <row r="459" spans="1:9" x14ac:dyDescent="0.2">
      <c r="A459" s="184">
        <v>6</v>
      </c>
      <c r="B459" s="185" t="s">
        <v>732</v>
      </c>
      <c r="C459" s="247"/>
      <c r="D459" s="106" t="s">
        <v>287</v>
      </c>
      <c r="E459" s="107">
        <v>0.5</v>
      </c>
      <c r="F459" s="108">
        <v>0.6</v>
      </c>
      <c r="G459" s="109">
        <v>317312</v>
      </c>
      <c r="H459" s="110">
        <v>317312</v>
      </c>
      <c r="I459" s="110">
        <f t="shared" si="33"/>
        <v>26443</v>
      </c>
    </row>
    <row r="460" spans="1:9" x14ac:dyDescent="0.2">
      <c r="A460" s="184">
        <v>7</v>
      </c>
      <c r="B460" s="185" t="s">
        <v>733</v>
      </c>
      <c r="C460" s="245" t="s">
        <v>320</v>
      </c>
      <c r="D460" s="106" t="s">
        <v>287</v>
      </c>
      <c r="E460" s="107">
        <v>1</v>
      </c>
      <c r="F460" s="108">
        <v>0.6</v>
      </c>
      <c r="G460" s="109">
        <v>634624</v>
      </c>
      <c r="H460" s="110">
        <v>634624</v>
      </c>
      <c r="I460" s="110">
        <f t="shared" si="33"/>
        <v>52885</v>
      </c>
    </row>
    <row r="461" spans="1:9" x14ac:dyDescent="0.2">
      <c r="A461" s="184">
        <v>8</v>
      </c>
      <c r="B461" s="185" t="s">
        <v>734</v>
      </c>
      <c r="C461" s="246"/>
      <c r="D461" s="106" t="s">
        <v>287</v>
      </c>
      <c r="E461" s="107">
        <v>1</v>
      </c>
      <c r="F461" s="108">
        <v>0.6</v>
      </c>
      <c r="G461" s="109">
        <v>634624</v>
      </c>
      <c r="H461" s="110">
        <v>634624</v>
      </c>
      <c r="I461" s="110">
        <f t="shared" si="33"/>
        <v>52885</v>
      </c>
    </row>
    <row r="462" spans="1:9" x14ac:dyDescent="0.2">
      <c r="A462" s="184">
        <v>9</v>
      </c>
      <c r="B462" s="185" t="s">
        <v>293</v>
      </c>
      <c r="C462" s="246"/>
      <c r="D462" s="106" t="s">
        <v>287</v>
      </c>
      <c r="E462" s="107">
        <v>1</v>
      </c>
      <c r="F462" s="108">
        <v>0.6</v>
      </c>
      <c r="G462" s="109">
        <v>634624</v>
      </c>
      <c r="H462" s="110">
        <v>634624</v>
      </c>
      <c r="I462" s="110">
        <f t="shared" si="33"/>
        <v>52885</v>
      </c>
    </row>
    <row r="463" spans="1:9" x14ac:dyDescent="0.2">
      <c r="A463" s="184">
        <v>10</v>
      </c>
      <c r="B463" s="185" t="s">
        <v>735</v>
      </c>
      <c r="C463" s="246"/>
      <c r="D463" s="106" t="s">
        <v>287</v>
      </c>
      <c r="E463" s="107">
        <v>1</v>
      </c>
      <c r="F463" s="108">
        <v>0.6</v>
      </c>
      <c r="G463" s="109">
        <v>634624</v>
      </c>
      <c r="H463" s="110">
        <v>634624</v>
      </c>
      <c r="I463" s="110">
        <f t="shared" si="33"/>
        <v>52885</v>
      </c>
    </row>
    <row r="464" spans="1:9" x14ac:dyDescent="0.2">
      <c r="A464" s="184">
        <v>11</v>
      </c>
      <c r="B464" s="185" t="s">
        <v>300</v>
      </c>
      <c r="C464" s="246"/>
      <c r="D464" s="106" t="s">
        <v>287</v>
      </c>
      <c r="E464" s="107">
        <v>1</v>
      </c>
      <c r="F464" s="108">
        <v>0.6</v>
      </c>
      <c r="G464" s="109">
        <v>634624</v>
      </c>
      <c r="H464" s="110">
        <v>634624</v>
      </c>
      <c r="I464" s="110">
        <f t="shared" si="33"/>
        <v>52885</v>
      </c>
    </row>
    <row r="465" spans="1:9" x14ac:dyDescent="0.2">
      <c r="A465" s="184">
        <v>12</v>
      </c>
      <c r="B465" s="185" t="s">
        <v>736</v>
      </c>
      <c r="C465" s="246"/>
      <c r="D465" s="106" t="s">
        <v>287</v>
      </c>
      <c r="E465" s="107">
        <v>1</v>
      </c>
      <c r="F465" s="108">
        <v>0.6</v>
      </c>
      <c r="G465" s="109">
        <v>634624</v>
      </c>
      <c r="H465" s="110">
        <v>634624</v>
      </c>
      <c r="I465" s="110">
        <f t="shared" si="33"/>
        <v>52885</v>
      </c>
    </row>
    <row r="466" spans="1:9" x14ac:dyDescent="0.2">
      <c r="A466" s="184">
        <v>13</v>
      </c>
      <c r="B466" s="185" t="s">
        <v>737</v>
      </c>
      <c r="C466" s="246"/>
      <c r="D466" s="106" t="s">
        <v>287</v>
      </c>
      <c r="E466" s="107">
        <v>1</v>
      </c>
      <c r="F466" s="108">
        <v>0.6</v>
      </c>
      <c r="G466" s="109">
        <v>634624</v>
      </c>
      <c r="H466" s="110">
        <v>634624</v>
      </c>
      <c r="I466" s="110">
        <f t="shared" si="33"/>
        <v>52885</v>
      </c>
    </row>
    <row r="467" spans="1:9" x14ac:dyDescent="0.2">
      <c r="A467" s="184">
        <v>14</v>
      </c>
      <c r="B467" s="185" t="s">
        <v>738</v>
      </c>
      <c r="C467" s="246"/>
      <c r="D467" s="106" t="s">
        <v>287</v>
      </c>
      <c r="E467" s="107">
        <v>1</v>
      </c>
      <c r="F467" s="108">
        <v>0.6</v>
      </c>
      <c r="G467" s="109">
        <v>634624</v>
      </c>
      <c r="H467" s="110">
        <v>634624</v>
      </c>
      <c r="I467" s="110">
        <f t="shared" si="33"/>
        <v>52885</v>
      </c>
    </row>
    <row r="468" spans="1:9" x14ac:dyDescent="0.2">
      <c r="A468" s="184">
        <v>15</v>
      </c>
      <c r="B468" s="185" t="s">
        <v>321</v>
      </c>
      <c r="C468" s="246"/>
      <c r="D468" s="106" t="s">
        <v>287</v>
      </c>
      <c r="E468" s="107">
        <v>1</v>
      </c>
      <c r="F468" s="108">
        <v>0.6</v>
      </c>
      <c r="G468" s="109">
        <v>634624</v>
      </c>
      <c r="H468" s="110">
        <v>634624</v>
      </c>
      <c r="I468" s="110">
        <f t="shared" si="33"/>
        <v>52885</v>
      </c>
    </row>
    <row r="469" spans="1:9" x14ac:dyDescent="0.2">
      <c r="A469" s="184">
        <v>16</v>
      </c>
      <c r="B469" s="185" t="s">
        <v>714</v>
      </c>
      <c r="C469" s="246"/>
      <c r="D469" s="106" t="s">
        <v>287</v>
      </c>
      <c r="E469" s="107">
        <v>1</v>
      </c>
      <c r="F469" s="108">
        <v>0.6</v>
      </c>
      <c r="G469" s="109">
        <v>634624</v>
      </c>
      <c r="H469" s="110">
        <v>634624</v>
      </c>
      <c r="I469" s="110">
        <f t="shared" si="33"/>
        <v>52885</v>
      </c>
    </row>
    <row r="470" spans="1:9" x14ac:dyDescent="0.2">
      <c r="A470" s="184">
        <v>17</v>
      </c>
      <c r="B470" s="185" t="s">
        <v>739</v>
      </c>
      <c r="C470" s="246"/>
      <c r="D470" s="106" t="s">
        <v>287</v>
      </c>
      <c r="E470" s="107">
        <v>1</v>
      </c>
      <c r="F470" s="108">
        <v>0.6</v>
      </c>
      <c r="G470" s="109">
        <v>634624</v>
      </c>
      <c r="H470" s="110">
        <v>634624</v>
      </c>
      <c r="I470" s="110">
        <f t="shared" si="33"/>
        <v>52885</v>
      </c>
    </row>
    <row r="471" spans="1:9" x14ac:dyDescent="0.2">
      <c r="A471" s="184">
        <v>18</v>
      </c>
      <c r="B471" s="185" t="s">
        <v>740</v>
      </c>
      <c r="C471" s="246"/>
      <c r="D471" s="106" t="s">
        <v>287</v>
      </c>
      <c r="E471" s="107">
        <v>1</v>
      </c>
      <c r="F471" s="108">
        <v>0.6</v>
      </c>
      <c r="G471" s="109">
        <v>634624</v>
      </c>
      <c r="H471" s="110">
        <v>634624</v>
      </c>
      <c r="I471" s="110">
        <f t="shared" si="33"/>
        <v>52885</v>
      </c>
    </row>
    <row r="472" spans="1:9" x14ac:dyDescent="0.2">
      <c r="A472" s="184">
        <v>19</v>
      </c>
      <c r="B472" s="185" t="s">
        <v>593</v>
      </c>
      <c r="C472" s="246"/>
      <c r="D472" s="106" t="s">
        <v>287</v>
      </c>
      <c r="E472" s="107">
        <v>1</v>
      </c>
      <c r="F472" s="108">
        <v>0.6</v>
      </c>
      <c r="G472" s="109">
        <v>634624</v>
      </c>
      <c r="H472" s="110">
        <v>634624</v>
      </c>
      <c r="I472" s="110">
        <f t="shared" si="33"/>
        <v>52885</v>
      </c>
    </row>
    <row r="473" spans="1:9" x14ac:dyDescent="0.2">
      <c r="A473" s="184">
        <v>20</v>
      </c>
      <c r="B473" s="185" t="s">
        <v>741</v>
      </c>
      <c r="C473" s="246"/>
      <c r="D473" s="106" t="s">
        <v>287</v>
      </c>
      <c r="E473" s="107">
        <v>1</v>
      </c>
      <c r="F473" s="108">
        <v>0.6</v>
      </c>
      <c r="G473" s="109">
        <v>634624</v>
      </c>
      <c r="H473" s="110">
        <v>634624</v>
      </c>
      <c r="I473" s="110">
        <f t="shared" si="33"/>
        <v>52885</v>
      </c>
    </row>
    <row r="474" spans="1:9" x14ac:dyDescent="0.2">
      <c r="A474" s="184">
        <v>21</v>
      </c>
      <c r="B474" s="185" t="s">
        <v>742</v>
      </c>
      <c r="C474" s="246"/>
      <c r="D474" s="106" t="s">
        <v>309</v>
      </c>
      <c r="E474" s="107">
        <v>1</v>
      </c>
      <c r="F474" s="108">
        <v>1</v>
      </c>
      <c r="G474" s="109">
        <v>1057706</v>
      </c>
      <c r="H474" s="110">
        <v>1057706</v>
      </c>
      <c r="I474" s="110">
        <f t="shared" si="33"/>
        <v>88142</v>
      </c>
    </row>
    <row r="475" spans="1:9" s="186" customFormat="1" x14ac:dyDescent="0.2">
      <c r="A475" s="184">
        <v>22</v>
      </c>
      <c r="B475" s="185" t="s">
        <v>444</v>
      </c>
      <c r="C475" s="246"/>
      <c r="D475" s="106" t="s">
        <v>287</v>
      </c>
      <c r="E475" s="107">
        <v>1</v>
      </c>
      <c r="F475" s="108">
        <v>0.6</v>
      </c>
      <c r="G475" s="109">
        <v>634624</v>
      </c>
      <c r="H475" s="110">
        <v>634624</v>
      </c>
      <c r="I475" s="110">
        <f t="shared" si="33"/>
        <v>52885</v>
      </c>
    </row>
    <row r="476" spans="1:9" x14ac:dyDescent="0.2">
      <c r="A476" s="184">
        <v>23</v>
      </c>
      <c r="B476" s="185" t="s">
        <v>743</v>
      </c>
      <c r="C476" s="247"/>
      <c r="D476" s="106" t="s">
        <v>287</v>
      </c>
      <c r="E476" s="107">
        <v>1</v>
      </c>
      <c r="F476" s="108">
        <v>0.6</v>
      </c>
      <c r="G476" s="109">
        <v>634624</v>
      </c>
      <c r="H476" s="110">
        <v>634624</v>
      </c>
      <c r="I476" s="110">
        <f t="shared" si="33"/>
        <v>52885</v>
      </c>
    </row>
    <row r="477" spans="1:9" s="103" customFormat="1" x14ac:dyDescent="0.2">
      <c r="A477" s="96"/>
      <c r="B477" s="97" t="s">
        <v>744</v>
      </c>
      <c r="C477" s="114"/>
      <c r="D477" s="112"/>
      <c r="E477" s="115"/>
      <c r="F477" s="112"/>
      <c r="G477" s="102">
        <f t="shared" ref="G477:H477" si="34">SUM(G478:G493)</f>
        <v>9519911</v>
      </c>
      <c r="H477" s="102">
        <f t="shared" si="34"/>
        <v>9731177</v>
      </c>
      <c r="I477" s="102">
        <f>SUM(I478:I493)</f>
        <v>793323</v>
      </c>
    </row>
    <row r="478" spans="1:9" s="134" customFormat="1" x14ac:dyDescent="0.2">
      <c r="A478" s="116">
        <v>1</v>
      </c>
      <c r="B478" s="133" t="s">
        <v>745</v>
      </c>
      <c r="C478" s="252" t="s">
        <v>286</v>
      </c>
      <c r="D478" s="106" t="s">
        <v>287</v>
      </c>
      <c r="E478" s="107">
        <v>0.5</v>
      </c>
      <c r="F478" s="108">
        <v>0.6</v>
      </c>
      <c r="G478" s="109">
        <v>317312</v>
      </c>
      <c r="H478" s="110">
        <v>317312</v>
      </c>
      <c r="I478" s="110">
        <f t="shared" si="33"/>
        <v>26443</v>
      </c>
    </row>
    <row r="479" spans="1:9" s="118" customFormat="1" x14ac:dyDescent="0.2">
      <c r="A479" s="116">
        <v>2</v>
      </c>
      <c r="B479" s="133" t="s">
        <v>746</v>
      </c>
      <c r="C479" s="253"/>
      <c r="D479" s="106" t="s">
        <v>287</v>
      </c>
      <c r="E479" s="107">
        <v>0.5</v>
      </c>
      <c r="F479" s="108">
        <v>0.6</v>
      </c>
      <c r="G479" s="109">
        <v>317312</v>
      </c>
      <c r="H479" s="110">
        <v>317312</v>
      </c>
      <c r="I479" s="110">
        <f t="shared" si="33"/>
        <v>26443</v>
      </c>
    </row>
    <row r="480" spans="1:9" s="134" customFormat="1" x14ac:dyDescent="0.2">
      <c r="A480" s="116">
        <v>3</v>
      </c>
      <c r="B480" s="133" t="s">
        <v>747</v>
      </c>
      <c r="C480" s="252" t="s">
        <v>320</v>
      </c>
      <c r="D480" s="106" t="s">
        <v>287</v>
      </c>
      <c r="E480" s="107">
        <v>1</v>
      </c>
      <c r="F480" s="108">
        <v>0.6</v>
      </c>
      <c r="G480" s="109">
        <v>634624</v>
      </c>
      <c r="H480" s="110">
        <v>634624</v>
      </c>
      <c r="I480" s="110">
        <f t="shared" si="33"/>
        <v>52885</v>
      </c>
    </row>
    <row r="481" spans="1:9" s="134" customFormat="1" x14ac:dyDescent="0.2">
      <c r="A481" s="116">
        <v>4</v>
      </c>
      <c r="B481" s="133" t="s">
        <v>748</v>
      </c>
      <c r="C481" s="253"/>
      <c r="D481" s="106" t="s">
        <v>287</v>
      </c>
      <c r="E481" s="107">
        <v>1</v>
      </c>
      <c r="F481" s="108">
        <v>0.6</v>
      </c>
      <c r="G481" s="109">
        <v>634624</v>
      </c>
      <c r="H481" s="110">
        <v>634624</v>
      </c>
      <c r="I481" s="110">
        <f t="shared" si="33"/>
        <v>52885</v>
      </c>
    </row>
    <row r="482" spans="1:9" s="134" customFormat="1" x14ac:dyDescent="0.2">
      <c r="A482" s="116">
        <v>5</v>
      </c>
      <c r="B482" s="133" t="s">
        <v>749</v>
      </c>
      <c r="C482" s="253"/>
      <c r="D482" s="106" t="s">
        <v>287</v>
      </c>
      <c r="E482" s="107">
        <v>1</v>
      </c>
      <c r="F482" s="108">
        <v>0.6</v>
      </c>
      <c r="G482" s="109">
        <v>634624</v>
      </c>
      <c r="H482" s="110">
        <v>634624</v>
      </c>
      <c r="I482" s="110">
        <f t="shared" si="33"/>
        <v>52885</v>
      </c>
    </row>
    <row r="483" spans="1:9" s="134" customFormat="1" x14ac:dyDescent="0.2">
      <c r="A483" s="116">
        <v>6</v>
      </c>
      <c r="B483" s="133" t="s">
        <v>750</v>
      </c>
      <c r="C483" s="253"/>
      <c r="D483" s="106" t="s">
        <v>287</v>
      </c>
      <c r="E483" s="107">
        <v>1</v>
      </c>
      <c r="F483" s="108">
        <v>0.6</v>
      </c>
      <c r="G483" s="109">
        <v>634624</v>
      </c>
      <c r="H483" s="110">
        <v>634624</v>
      </c>
      <c r="I483" s="110">
        <f t="shared" si="33"/>
        <v>52885</v>
      </c>
    </row>
    <row r="484" spans="1:9" s="134" customFormat="1" x14ac:dyDescent="0.2">
      <c r="A484" s="116">
        <v>7</v>
      </c>
      <c r="B484" s="133" t="s">
        <v>751</v>
      </c>
      <c r="C484" s="253"/>
      <c r="D484" s="106" t="s">
        <v>287</v>
      </c>
      <c r="E484" s="107">
        <v>1</v>
      </c>
      <c r="F484" s="108">
        <v>0.6</v>
      </c>
      <c r="G484" s="109">
        <v>634624</v>
      </c>
      <c r="H484" s="110">
        <v>634624</v>
      </c>
      <c r="I484" s="110">
        <f t="shared" si="33"/>
        <v>52885</v>
      </c>
    </row>
    <row r="485" spans="1:9" s="134" customFormat="1" x14ac:dyDescent="0.2">
      <c r="A485" s="116">
        <v>8</v>
      </c>
      <c r="B485" s="133" t="s">
        <v>752</v>
      </c>
      <c r="C485" s="253"/>
      <c r="D485" s="106" t="s">
        <v>287</v>
      </c>
      <c r="E485" s="107">
        <v>1</v>
      </c>
      <c r="F485" s="108">
        <v>0.6</v>
      </c>
      <c r="G485" s="109">
        <v>634624</v>
      </c>
      <c r="H485" s="110">
        <v>634624</v>
      </c>
      <c r="I485" s="110">
        <f t="shared" si="33"/>
        <v>52885</v>
      </c>
    </row>
    <row r="486" spans="1:9" s="134" customFormat="1" x14ac:dyDescent="0.2">
      <c r="A486" s="116">
        <v>9</v>
      </c>
      <c r="B486" s="133" t="s">
        <v>753</v>
      </c>
      <c r="C486" s="253"/>
      <c r="D486" s="106" t="s">
        <v>287</v>
      </c>
      <c r="E486" s="107">
        <v>1</v>
      </c>
      <c r="F486" s="108">
        <v>0.6</v>
      </c>
      <c r="G486" s="109">
        <v>634624</v>
      </c>
      <c r="H486" s="110">
        <v>634624</v>
      </c>
      <c r="I486" s="110">
        <f t="shared" si="33"/>
        <v>52885</v>
      </c>
    </row>
    <row r="487" spans="1:9" s="118" customFormat="1" x14ac:dyDescent="0.2">
      <c r="A487" s="116">
        <v>10</v>
      </c>
      <c r="B487" s="133" t="s">
        <v>754</v>
      </c>
      <c r="C487" s="253"/>
      <c r="D487" s="106" t="s">
        <v>287</v>
      </c>
      <c r="E487" s="107">
        <v>1</v>
      </c>
      <c r="F487" s="108">
        <v>0.6</v>
      </c>
      <c r="G487" s="109">
        <v>634624</v>
      </c>
      <c r="H487" s="110">
        <v>634624</v>
      </c>
      <c r="I487" s="110">
        <f t="shared" si="33"/>
        <v>52885</v>
      </c>
    </row>
    <row r="488" spans="1:9" s="134" customFormat="1" x14ac:dyDescent="0.2">
      <c r="A488" s="116">
        <v>11</v>
      </c>
      <c r="B488" s="133" t="s">
        <v>755</v>
      </c>
      <c r="C488" s="253"/>
      <c r="D488" s="106" t="s">
        <v>309</v>
      </c>
      <c r="E488" s="107">
        <v>1</v>
      </c>
      <c r="F488" s="108">
        <v>1</v>
      </c>
      <c r="G488" s="109">
        <v>1057706</v>
      </c>
      <c r="H488" s="110">
        <v>1057706</v>
      </c>
      <c r="I488" s="110">
        <f t="shared" si="33"/>
        <v>88142</v>
      </c>
    </row>
    <row r="489" spans="1:9" s="134" customFormat="1" x14ac:dyDescent="0.2">
      <c r="A489" s="116">
        <v>12</v>
      </c>
      <c r="B489" s="133" t="s">
        <v>756</v>
      </c>
      <c r="C489" s="253"/>
      <c r="D489" s="106" t="s">
        <v>287</v>
      </c>
      <c r="E489" s="107">
        <v>1</v>
      </c>
      <c r="F489" s="108">
        <v>0.6</v>
      </c>
      <c r="G489" s="109">
        <v>634624</v>
      </c>
      <c r="H489" s="110">
        <v>634624</v>
      </c>
      <c r="I489" s="110">
        <f t="shared" si="33"/>
        <v>52885</v>
      </c>
    </row>
    <row r="490" spans="1:9" s="134" customFormat="1" x14ac:dyDescent="0.2">
      <c r="A490" s="116">
        <v>13</v>
      </c>
      <c r="B490" s="133" t="s">
        <v>757</v>
      </c>
      <c r="C490" s="253"/>
      <c r="D490" s="106" t="s">
        <v>287</v>
      </c>
      <c r="E490" s="107">
        <v>1</v>
      </c>
      <c r="F490" s="108">
        <v>0.6</v>
      </c>
      <c r="G490" s="109">
        <v>634624</v>
      </c>
      <c r="H490" s="110">
        <v>634624</v>
      </c>
      <c r="I490" s="110">
        <f t="shared" si="33"/>
        <v>52885</v>
      </c>
    </row>
    <row r="491" spans="1:9" s="134" customFormat="1" x14ac:dyDescent="0.2">
      <c r="A491" s="116">
        <v>14</v>
      </c>
      <c r="B491" s="133" t="s">
        <v>758</v>
      </c>
      <c r="C491" s="253"/>
      <c r="D491" s="106" t="s">
        <v>287</v>
      </c>
      <c r="E491" s="107">
        <v>1</v>
      </c>
      <c r="F491" s="108"/>
      <c r="G491" s="109"/>
      <c r="H491" s="110">
        <v>317312</v>
      </c>
      <c r="I491" s="110">
        <f t="shared" si="33"/>
        <v>0</v>
      </c>
    </row>
    <row r="492" spans="1:9" s="134" customFormat="1" x14ac:dyDescent="0.2">
      <c r="A492" s="116">
        <v>15</v>
      </c>
      <c r="B492" s="133" t="s">
        <v>759</v>
      </c>
      <c r="C492" s="254"/>
      <c r="D492" s="106" t="s">
        <v>287</v>
      </c>
      <c r="E492" s="107">
        <v>1</v>
      </c>
      <c r="F492" s="108">
        <v>0.6</v>
      </c>
      <c r="G492" s="109">
        <v>634624</v>
      </c>
      <c r="H492" s="110">
        <v>634624</v>
      </c>
      <c r="I492" s="110">
        <f t="shared" si="33"/>
        <v>52885</v>
      </c>
    </row>
    <row r="493" spans="1:9" s="134" customFormat="1" x14ac:dyDescent="0.2">
      <c r="A493" s="116">
        <v>16</v>
      </c>
      <c r="B493" s="133" t="s">
        <v>760</v>
      </c>
      <c r="C493" s="137" t="s">
        <v>462</v>
      </c>
      <c r="D493" s="106" t="s">
        <v>287</v>
      </c>
      <c r="E493" s="107">
        <v>1</v>
      </c>
      <c r="F493" s="108">
        <v>0.45</v>
      </c>
      <c r="G493" s="109">
        <v>846717</v>
      </c>
      <c r="H493" s="110">
        <v>740671</v>
      </c>
      <c r="I493" s="110">
        <f t="shared" si="33"/>
        <v>70560</v>
      </c>
    </row>
    <row r="494" spans="1:9" s="136" customFormat="1" x14ac:dyDescent="0.2">
      <c r="A494" s="96"/>
      <c r="B494" s="97" t="s">
        <v>761</v>
      </c>
      <c r="C494" s="114"/>
      <c r="D494" s="112"/>
      <c r="E494" s="115"/>
      <c r="F494" s="112"/>
      <c r="G494" s="102">
        <f t="shared" ref="G494:H494" si="35">SUM(G495:G508)</f>
        <v>10088278</v>
      </c>
      <c r="H494" s="102">
        <f t="shared" si="35"/>
        <v>10088278</v>
      </c>
      <c r="I494" s="102">
        <f>SUM(I495:I508)</f>
        <v>840688</v>
      </c>
    </row>
    <row r="495" spans="1:9" s="134" customFormat="1" ht="12.75" customHeight="1" x14ac:dyDescent="0.2">
      <c r="A495" s="116">
        <v>1</v>
      </c>
      <c r="B495" s="133" t="s">
        <v>762</v>
      </c>
      <c r="C495" s="188" t="s">
        <v>286</v>
      </c>
      <c r="D495" s="106" t="s">
        <v>287</v>
      </c>
      <c r="E495" s="107">
        <v>0.5</v>
      </c>
      <c r="F495" s="108">
        <v>0.6</v>
      </c>
      <c r="G495" s="109">
        <v>317312</v>
      </c>
      <c r="H495" s="110">
        <v>317312</v>
      </c>
      <c r="I495" s="110">
        <f t="shared" si="33"/>
        <v>26443</v>
      </c>
    </row>
    <row r="496" spans="1:9" s="134" customFormat="1" x14ac:dyDescent="0.2">
      <c r="A496" s="116">
        <v>2</v>
      </c>
      <c r="B496" s="133" t="s">
        <v>763</v>
      </c>
      <c r="C496" s="253" t="s">
        <v>320</v>
      </c>
      <c r="D496" s="106" t="s">
        <v>287</v>
      </c>
      <c r="E496" s="107">
        <v>1</v>
      </c>
      <c r="F496" s="108">
        <v>0.6</v>
      </c>
      <c r="G496" s="109">
        <v>634624</v>
      </c>
      <c r="H496" s="110">
        <v>634624</v>
      </c>
      <c r="I496" s="110">
        <f t="shared" si="33"/>
        <v>52885</v>
      </c>
    </row>
    <row r="497" spans="1:9" s="118" customFormat="1" x14ac:dyDescent="0.2">
      <c r="A497" s="116">
        <v>3</v>
      </c>
      <c r="B497" s="133" t="s">
        <v>764</v>
      </c>
      <c r="C497" s="253"/>
      <c r="D497" s="106" t="s">
        <v>287</v>
      </c>
      <c r="E497" s="107">
        <v>1</v>
      </c>
      <c r="F497" s="108">
        <v>0.6</v>
      </c>
      <c r="G497" s="109">
        <v>634624</v>
      </c>
      <c r="H497" s="110">
        <v>634624</v>
      </c>
      <c r="I497" s="110">
        <f t="shared" si="33"/>
        <v>52885</v>
      </c>
    </row>
    <row r="498" spans="1:9" s="118" customFormat="1" x14ac:dyDescent="0.2">
      <c r="A498" s="116">
        <v>4</v>
      </c>
      <c r="B498" s="133" t="s">
        <v>765</v>
      </c>
      <c r="C498" s="253"/>
      <c r="D498" s="106" t="s">
        <v>287</v>
      </c>
      <c r="E498" s="107">
        <v>1</v>
      </c>
      <c r="F498" s="108">
        <v>0.6</v>
      </c>
      <c r="G498" s="109">
        <v>634624</v>
      </c>
      <c r="H498" s="110">
        <v>634624</v>
      </c>
      <c r="I498" s="110">
        <f t="shared" si="33"/>
        <v>52885</v>
      </c>
    </row>
    <row r="499" spans="1:9" s="134" customFormat="1" x14ac:dyDescent="0.2">
      <c r="A499" s="116">
        <v>5</v>
      </c>
      <c r="B499" s="133" t="s">
        <v>766</v>
      </c>
      <c r="C499" s="253"/>
      <c r="D499" s="106" t="s">
        <v>287</v>
      </c>
      <c r="E499" s="107">
        <v>1</v>
      </c>
      <c r="F499" s="108">
        <v>0.6</v>
      </c>
      <c r="G499" s="109">
        <v>634624</v>
      </c>
      <c r="H499" s="110">
        <v>634624</v>
      </c>
      <c r="I499" s="110">
        <f t="shared" si="33"/>
        <v>52885</v>
      </c>
    </row>
    <row r="500" spans="1:9" s="134" customFormat="1" x14ac:dyDescent="0.2">
      <c r="A500" s="116">
        <v>6</v>
      </c>
      <c r="B500" s="133" t="s">
        <v>767</v>
      </c>
      <c r="C500" s="253"/>
      <c r="D500" s="106" t="s">
        <v>287</v>
      </c>
      <c r="E500" s="107">
        <v>1</v>
      </c>
      <c r="F500" s="108">
        <v>0.6</v>
      </c>
      <c r="G500" s="109">
        <v>634624</v>
      </c>
      <c r="H500" s="110">
        <v>634624</v>
      </c>
      <c r="I500" s="110">
        <f t="shared" si="33"/>
        <v>52885</v>
      </c>
    </row>
    <row r="501" spans="1:9" s="118" customFormat="1" x14ac:dyDescent="0.2">
      <c r="A501" s="116">
        <v>7</v>
      </c>
      <c r="B501" s="133" t="s">
        <v>768</v>
      </c>
      <c r="C501" s="253"/>
      <c r="D501" s="106" t="s">
        <v>287</v>
      </c>
      <c r="E501" s="107">
        <v>1</v>
      </c>
      <c r="F501" s="108">
        <v>0.6</v>
      </c>
      <c r="G501" s="109">
        <v>634624</v>
      </c>
      <c r="H501" s="110">
        <v>634624</v>
      </c>
      <c r="I501" s="110">
        <f t="shared" si="33"/>
        <v>52885</v>
      </c>
    </row>
    <row r="502" spans="1:9" s="118" customFormat="1" x14ac:dyDescent="0.2">
      <c r="A502" s="116">
        <v>8</v>
      </c>
      <c r="B502" s="133" t="s">
        <v>769</v>
      </c>
      <c r="C502" s="253"/>
      <c r="D502" s="106" t="s">
        <v>309</v>
      </c>
      <c r="E502" s="107">
        <v>1</v>
      </c>
      <c r="F502" s="108">
        <v>1</v>
      </c>
      <c r="G502" s="109">
        <v>1057706</v>
      </c>
      <c r="H502" s="110">
        <v>1057706</v>
      </c>
      <c r="I502" s="110">
        <f t="shared" si="33"/>
        <v>88142</v>
      </c>
    </row>
    <row r="503" spans="1:9" s="134" customFormat="1" x14ac:dyDescent="0.2">
      <c r="A503" s="116">
        <v>9</v>
      </c>
      <c r="B503" s="133" t="s">
        <v>770</v>
      </c>
      <c r="C503" s="253"/>
      <c r="D503" s="106" t="s">
        <v>287</v>
      </c>
      <c r="E503" s="107">
        <v>1</v>
      </c>
      <c r="F503" s="108">
        <v>0.6</v>
      </c>
      <c r="G503" s="109">
        <v>634624</v>
      </c>
      <c r="H503" s="110">
        <v>634624</v>
      </c>
      <c r="I503" s="110">
        <f t="shared" si="33"/>
        <v>52885</v>
      </c>
    </row>
    <row r="504" spans="1:9" s="134" customFormat="1" x14ac:dyDescent="0.2">
      <c r="A504" s="116">
        <v>10</v>
      </c>
      <c r="B504" s="133" t="s">
        <v>771</v>
      </c>
      <c r="C504" s="253"/>
      <c r="D504" s="106" t="s">
        <v>287</v>
      </c>
      <c r="E504" s="107">
        <v>1</v>
      </c>
      <c r="F504" s="108">
        <v>0.6</v>
      </c>
      <c r="G504" s="109">
        <v>634624</v>
      </c>
      <c r="H504" s="110">
        <v>634624</v>
      </c>
      <c r="I504" s="110">
        <f t="shared" si="33"/>
        <v>52885</v>
      </c>
    </row>
    <row r="505" spans="1:9" s="134" customFormat="1" x14ac:dyDescent="0.2">
      <c r="A505" s="116">
        <v>11</v>
      </c>
      <c r="B505" s="133" t="s">
        <v>772</v>
      </c>
      <c r="C505" s="254"/>
      <c r="D505" s="106" t="s">
        <v>287</v>
      </c>
      <c r="E505" s="107">
        <v>1</v>
      </c>
      <c r="F505" s="108">
        <v>0.6</v>
      </c>
      <c r="G505" s="109">
        <v>634624</v>
      </c>
      <c r="H505" s="110">
        <v>634624</v>
      </c>
      <c r="I505" s="110">
        <f t="shared" si="33"/>
        <v>52885</v>
      </c>
    </row>
    <row r="506" spans="1:9" s="134" customFormat="1" x14ac:dyDescent="0.2">
      <c r="A506" s="116">
        <v>12</v>
      </c>
      <c r="B506" s="133" t="s">
        <v>773</v>
      </c>
      <c r="C506" s="137" t="s">
        <v>406</v>
      </c>
      <c r="D506" s="106" t="s">
        <v>287</v>
      </c>
      <c r="E506" s="107">
        <v>1</v>
      </c>
      <c r="F506" s="108">
        <v>0.5</v>
      </c>
      <c r="G506" s="109">
        <v>837811</v>
      </c>
      <c r="H506" s="110">
        <v>837811</v>
      </c>
      <c r="I506" s="110">
        <f t="shared" si="33"/>
        <v>69818</v>
      </c>
    </row>
    <row r="507" spans="1:9" s="134" customFormat="1" x14ac:dyDescent="0.2">
      <c r="A507" s="116">
        <v>13</v>
      </c>
      <c r="B507" s="133" t="s">
        <v>774</v>
      </c>
      <c r="C507" s="252" t="s">
        <v>462</v>
      </c>
      <c r="D507" s="106" t="s">
        <v>287</v>
      </c>
      <c r="E507" s="107">
        <v>1</v>
      </c>
      <c r="F507" s="108">
        <v>0.45</v>
      </c>
      <c r="G507" s="109">
        <v>846717</v>
      </c>
      <c r="H507" s="110">
        <v>846717</v>
      </c>
      <c r="I507" s="110">
        <f t="shared" si="33"/>
        <v>70560</v>
      </c>
    </row>
    <row r="508" spans="1:9" s="134" customFormat="1" x14ac:dyDescent="0.2">
      <c r="A508" s="116">
        <v>14</v>
      </c>
      <c r="B508" s="133" t="s">
        <v>775</v>
      </c>
      <c r="C508" s="254"/>
      <c r="D508" s="106" t="s">
        <v>287</v>
      </c>
      <c r="E508" s="107">
        <v>1</v>
      </c>
      <c r="F508" s="108">
        <v>0.7</v>
      </c>
      <c r="G508" s="109">
        <v>1317116</v>
      </c>
      <c r="H508" s="110">
        <v>1317116</v>
      </c>
      <c r="I508" s="110">
        <f t="shared" si="33"/>
        <v>109760</v>
      </c>
    </row>
    <row r="509" spans="1:9" s="103" customFormat="1" x14ac:dyDescent="0.2">
      <c r="A509" s="96"/>
      <c r="B509" s="97" t="s">
        <v>776</v>
      </c>
      <c r="C509" s="114"/>
      <c r="D509" s="112"/>
      <c r="E509" s="115"/>
      <c r="F509" s="112"/>
      <c r="G509" s="102">
        <f t="shared" ref="G509:H509" si="36">SUM(G510:G546)</f>
        <v>20511155</v>
      </c>
      <c r="H509" s="102">
        <f t="shared" si="36"/>
        <v>19933594</v>
      </c>
      <c r="I509" s="102">
        <f>SUM(I510:I546)</f>
        <v>1709258</v>
      </c>
    </row>
    <row r="510" spans="1:9" x14ac:dyDescent="0.2">
      <c r="A510" s="184">
        <v>1</v>
      </c>
      <c r="B510" s="185" t="s">
        <v>777</v>
      </c>
      <c r="C510" s="246" t="s">
        <v>286</v>
      </c>
      <c r="D510" s="106" t="s">
        <v>287</v>
      </c>
      <c r="E510" s="107">
        <v>0.5</v>
      </c>
      <c r="F510" s="108">
        <v>0.6</v>
      </c>
      <c r="G510" s="109">
        <v>317312</v>
      </c>
      <c r="H510" s="110">
        <v>317312</v>
      </c>
      <c r="I510" s="110">
        <f t="shared" si="33"/>
        <v>26443</v>
      </c>
    </row>
    <row r="511" spans="1:9" x14ac:dyDescent="0.2">
      <c r="A511" s="184">
        <v>2</v>
      </c>
      <c r="B511" s="185" t="s">
        <v>778</v>
      </c>
      <c r="C511" s="246"/>
      <c r="D511" s="106" t="s">
        <v>287</v>
      </c>
      <c r="E511" s="107">
        <v>0.5</v>
      </c>
      <c r="F511" s="108">
        <v>0.6</v>
      </c>
      <c r="G511" s="109">
        <v>317312</v>
      </c>
      <c r="H511" s="110">
        <v>317312</v>
      </c>
      <c r="I511" s="110">
        <f t="shared" si="33"/>
        <v>26443</v>
      </c>
    </row>
    <row r="512" spans="1:9" x14ac:dyDescent="0.2">
      <c r="A512" s="184">
        <v>3</v>
      </c>
      <c r="B512" s="185" t="s">
        <v>779</v>
      </c>
      <c r="C512" s="246"/>
      <c r="D512" s="106" t="s">
        <v>287</v>
      </c>
      <c r="E512" s="107">
        <v>0.5</v>
      </c>
      <c r="F512" s="108">
        <v>0.6</v>
      </c>
      <c r="G512" s="109">
        <v>317312</v>
      </c>
      <c r="H512" s="110">
        <v>317312</v>
      </c>
      <c r="I512" s="110">
        <f t="shared" si="33"/>
        <v>26443</v>
      </c>
    </row>
    <row r="513" spans="1:9" x14ac:dyDescent="0.2">
      <c r="A513" s="184">
        <v>4</v>
      </c>
      <c r="B513" s="185" t="s">
        <v>780</v>
      </c>
      <c r="C513" s="246"/>
      <c r="D513" s="106" t="s">
        <v>287</v>
      </c>
      <c r="E513" s="107">
        <v>0.5</v>
      </c>
      <c r="F513" s="108">
        <v>0.6</v>
      </c>
      <c r="G513" s="109">
        <v>317312</v>
      </c>
      <c r="H513" s="110">
        <v>317312</v>
      </c>
      <c r="I513" s="110">
        <f t="shared" si="33"/>
        <v>26443</v>
      </c>
    </row>
    <row r="514" spans="1:9" x14ac:dyDescent="0.2">
      <c r="A514" s="184">
        <v>5</v>
      </c>
      <c r="B514" s="185" t="s">
        <v>781</v>
      </c>
      <c r="C514" s="246"/>
      <c r="D514" s="106" t="s">
        <v>287</v>
      </c>
      <c r="E514" s="107">
        <v>0.5</v>
      </c>
      <c r="F514" s="108">
        <v>0.6</v>
      </c>
      <c r="G514" s="109">
        <v>317312</v>
      </c>
      <c r="H514" s="110">
        <v>317312</v>
      </c>
      <c r="I514" s="110">
        <f t="shared" si="33"/>
        <v>26443</v>
      </c>
    </row>
    <row r="515" spans="1:9" x14ac:dyDescent="0.2">
      <c r="A515" s="184">
        <v>6</v>
      </c>
      <c r="B515" s="185" t="s">
        <v>782</v>
      </c>
      <c r="C515" s="246"/>
      <c r="D515" s="106" t="s">
        <v>287</v>
      </c>
      <c r="E515" s="107">
        <v>0.5</v>
      </c>
      <c r="F515" s="108">
        <v>0.6</v>
      </c>
      <c r="G515" s="109">
        <v>317312</v>
      </c>
      <c r="H515" s="110">
        <v>317312</v>
      </c>
      <c r="I515" s="110">
        <f t="shared" si="33"/>
        <v>26443</v>
      </c>
    </row>
    <row r="516" spans="1:9" x14ac:dyDescent="0.2">
      <c r="A516" s="184">
        <v>7</v>
      </c>
      <c r="B516" s="185" t="s">
        <v>783</v>
      </c>
      <c r="C516" s="246"/>
      <c r="D516" s="106" t="s">
        <v>287</v>
      </c>
      <c r="E516" s="107">
        <v>0.5</v>
      </c>
      <c r="F516" s="108">
        <v>0.6</v>
      </c>
      <c r="G516" s="109">
        <v>317312</v>
      </c>
      <c r="H516" s="110">
        <v>317312</v>
      </c>
      <c r="I516" s="110">
        <f t="shared" si="33"/>
        <v>26443</v>
      </c>
    </row>
    <row r="517" spans="1:9" x14ac:dyDescent="0.2">
      <c r="A517" s="184">
        <v>8</v>
      </c>
      <c r="B517" s="185" t="s">
        <v>784</v>
      </c>
      <c r="C517" s="246"/>
      <c r="D517" s="106" t="s">
        <v>287</v>
      </c>
      <c r="E517" s="107">
        <v>0.5</v>
      </c>
      <c r="F517" s="108">
        <v>0.6</v>
      </c>
      <c r="G517" s="109">
        <v>317312</v>
      </c>
      <c r="H517" s="110">
        <v>317312</v>
      </c>
      <c r="I517" s="110">
        <f t="shared" si="33"/>
        <v>26443</v>
      </c>
    </row>
    <row r="518" spans="1:9" s="186" customFormat="1" x14ac:dyDescent="0.2">
      <c r="A518" s="184">
        <v>9</v>
      </c>
      <c r="B518" s="185" t="s">
        <v>785</v>
      </c>
      <c r="C518" s="246"/>
      <c r="D518" s="106" t="s">
        <v>287</v>
      </c>
      <c r="E518" s="107">
        <v>0.5</v>
      </c>
      <c r="F518" s="108">
        <v>0.6</v>
      </c>
      <c r="G518" s="109">
        <v>317312</v>
      </c>
      <c r="H518" s="110">
        <v>317312</v>
      </c>
      <c r="I518" s="110">
        <f t="shared" si="33"/>
        <v>26443</v>
      </c>
    </row>
    <row r="519" spans="1:9" x14ac:dyDescent="0.2">
      <c r="A519" s="184">
        <v>10</v>
      </c>
      <c r="B519" s="185" t="s">
        <v>786</v>
      </c>
      <c r="C519" s="247"/>
      <c r="D519" s="106" t="s">
        <v>287</v>
      </c>
      <c r="E519" s="107">
        <v>0.5</v>
      </c>
      <c r="F519" s="108">
        <v>0.6</v>
      </c>
      <c r="G519" s="109">
        <v>317312</v>
      </c>
      <c r="H519" s="110">
        <v>317312</v>
      </c>
      <c r="I519" s="110">
        <f t="shared" ref="I519:I582" si="37">G519/12</f>
        <v>26443</v>
      </c>
    </row>
    <row r="520" spans="1:9" s="186" customFormat="1" x14ac:dyDescent="0.2">
      <c r="A520" s="184">
        <v>11</v>
      </c>
      <c r="B520" s="185" t="s">
        <v>787</v>
      </c>
      <c r="C520" s="245" t="s">
        <v>320</v>
      </c>
      <c r="D520" s="106" t="s">
        <v>287</v>
      </c>
      <c r="E520" s="107">
        <v>1</v>
      </c>
      <c r="F520" s="108">
        <v>0.6</v>
      </c>
      <c r="G520" s="109">
        <v>634624</v>
      </c>
      <c r="H520" s="110">
        <v>475968</v>
      </c>
      <c r="I520" s="110">
        <f t="shared" si="37"/>
        <v>52885</v>
      </c>
    </row>
    <row r="521" spans="1:9" x14ac:dyDescent="0.2">
      <c r="A521" s="184">
        <v>12</v>
      </c>
      <c r="B521" s="185" t="s">
        <v>788</v>
      </c>
      <c r="C521" s="246"/>
      <c r="D521" s="106" t="s">
        <v>287</v>
      </c>
      <c r="E521" s="107">
        <v>1</v>
      </c>
      <c r="F521" s="108">
        <v>0.6</v>
      </c>
      <c r="G521" s="109">
        <v>634624</v>
      </c>
      <c r="H521" s="110">
        <v>475968</v>
      </c>
      <c r="I521" s="110">
        <f t="shared" si="37"/>
        <v>52885</v>
      </c>
    </row>
    <row r="522" spans="1:9" x14ac:dyDescent="0.2">
      <c r="A522" s="184">
        <v>13</v>
      </c>
      <c r="B522" s="185" t="s">
        <v>789</v>
      </c>
      <c r="C522" s="246"/>
      <c r="D522" s="106" t="s">
        <v>287</v>
      </c>
      <c r="E522" s="107">
        <v>1</v>
      </c>
      <c r="F522" s="108">
        <v>0.6</v>
      </c>
      <c r="G522" s="109">
        <v>634624</v>
      </c>
      <c r="H522" s="110">
        <v>634624</v>
      </c>
      <c r="I522" s="110">
        <f t="shared" si="37"/>
        <v>52885</v>
      </c>
    </row>
    <row r="523" spans="1:9" x14ac:dyDescent="0.2">
      <c r="A523" s="184">
        <v>14</v>
      </c>
      <c r="B523" s="185" t="s">
        <v>790</v>
      </c>
      <c r="C523" s="246"/>
      <c r="D523" s="106" t="s">
        <v>287</v>
      </c>
      <c r="E523" s="107">
        <v>1</v>
      </c>
      <c r="F523" s="108">
        <v>0.6</v>
      </c>
      <c r="G523" s="109">
        <v>634624</v>
      </c>
      <c r="H523" s="110">
        <v>634624</v>
      </c>
      <c r="I523" s="110">
        <f t="shared" si="37"/>
        <v>52885</v>
      </c>
    </row>
    <row r="524" spans="1:9" x14ac:dyDescent="0.2">
      <c r="A524" s="184">
        <v>15</v>
      </c>
      <c r="B524" s="185" t="s">
        <v>791</v>
      </c>
      <c r="C524" s="246"/>
      <c r="D524" s="106" t="s">
        <v>287</v>
      </c>
      <c r="E524" s="107">
        <v>1</v>
      </c>
      <c r="F524" s="108">
        <v>0.6</v>
      </c>
      <c r="G524" s="109">
        <v>634624</v>
      </c>
      <c r="H524" s="110">
        <v>475968</v>
      </c>
      <c r="I524" s="110">
        <f t="shared" si="37"/>
        <v>52885</v>
      </c>
    </row>
    <row r="525" spans="1:9" x14ac:dyDescent="0.2">
      <c r="A525" s="184">
        <v>16</v>
      </c>
      <c r="B525" s="185" t="s">
        <v>792</v>
      </c>
      <c r="C525" s="246"/>
      <c r="D525" s="106" t="s">
        <v>287</v>
      </c>
      <c r="E525" s="107">
        <v>1</v>
      </c>
      <c r="F525" s="108">
        <v>0.6</v>
      </c>
      <c r="G525" s="109">
        <v>634624</v>
      </c>
      <c r="H525" s="110">
        <v>634624</v>
      </c>
      <c r="I525" s="110">
        <f t="shared" si="37"/>
        <v>52885</v>
      </c>
    </row>
    <row r="526" spans="1:9" x14ac:dyDescent="0.2">
      <c r="A526" s="184">
        <v>17</v>
      </c>
      <c r="B526" s="185" t="s">
        <v>793</v>
      </c>
      <c r="C526" s="246"/>
      <c r="D526" s="106" t="s">
        <v>287</v>
      </c>
      <c r="E526" s="107">
        <v>1</v>
      </c>
      <c r="F526" s="108">
        <v>0.6</v>
      </c>
      <c r="G526" s="109">
        <v>634624</v>
      </c>
      <c r="H526" s="110">
        <v>634624</v>
      </c>
      <c r="I526" s="110">
        <f t="shared" si="37"/>
        <v>52885</v>
      </c>
    </row>
    <row r="527" spans="1:9" x14ac:dyDescent="0.2">
      <c r="A527" s="184">
        <v>18</v>
      </c>
      <c r="B527" s="185" t="s">
        <v>794</v>
      </c>
      <c r="C527" s="246"/>
      <c r="D527" s="106" t="s">
        <v>287</v>
      </c>
      <c r="E527" s="107">
        <v>1</v>
      </c>
      <c r="F527" s="108">
        <v>0.6</v>
      </c>
      <c r="G527" s="109">
        <v>634624</v>
      </c>
      <c r="H527" s="110">
        <v>634624</v>
      </c>
      <c r="I527" s="110">
        <f t="shared" si="37"/>
        <v>52885</v>
      </c>
    </row>
    <row r="528" spans="1:9" s="186" customFormat="1" x14ac:dyDescent="0.2">
      <c r="A528" s="184">
        <v>19</v>
      </c>
      <c r="B528" s="185" t="s">
        <v>795</v>
      </c>
      <c r="C528" s="246"/>
      <c r="D528" s="106" t="s">
        <v>287</v>
      </c>
      <c r="E528" s="107">
        <v>1</v>
      </c>
      <c r="F528" s="108">
        <v>0.6</v>
      </c>
      <c r="G528" s="109">
        <v>634624</v>
      </c>
      <c r="H528" s="110">
        <v>634624</v>
      </c>
      <c r="I528" s="110">
        <f t="shared" si="37"/>
        <v>52885</v>
      </c>
    </row>
    <row r="529" spans="1:9" x14ac:dyDescent="0.2">
      <c r="A529" s="184">
        <v>20</v>
      </c>
      <c r="B529" s="185" t="s">
        <v>796</v>
      </c>
      <c r="C529" s="246"/>
      <c r="D529" s="106" t="s">
        <v>287</v>
      </c>
      <c r="E529" s="107">
        <v>1</v>
      </c>
      <c r="F529" s="108">
        <v>0.6</v>
      </c>
      <c r="G529" s="109">
        <v>634624</v>
      </c>
      <c r="H529" s="110">
        <v>634624</v>
      </c>
      <c r="I529" s="110">
        <f t="shared" si="37"/>
        <v>52885</v>
      </c>
    </row>
    <row r="530" spans="1:9" s="186" customFormat="1" x14ac:dyDescent="0.2">
      <c r="A530" s="184">
        <v>21</v>
      </c>
      <c r="B530" s="185" t="s">
        <v>797</v>
      </c>
      <c r="C530" s="246"/>
      <c r="D530" s="106" t="s">
        <v>287</v>
      </c>
      <c r="E530" s="107">
        <v>1</v>
      </c>
      <c r="F530" s="108">
        <v>0.6</v>
      </c>
      <c r="G530" s="109">
        <v>634624</v>
      </c>
      <c r="H530" s="110">
        <v>634624</v>
      </c>
      <c r="I530" s="110">
        <f t="shared" si="37"/>
        <v>52885</v>
      </c>
    </row>
    <row r="531" spans="1:9" s="186" customFormat="1" x14ac:dyDescent="0.2">
      <c r="A531" s="184">
        <v>22</v>
      </c>
      <c r="B531" s="185" t="s">
        <v>798</v>
      </c>
      <c r="C531" s="246"/>
      <c r="D531" s="106" t="s">
        <v>287</v>
      </c>
      <c r="E531" s="107">
        <v>1</v>
      </c>
      <c r="F531" s="108">
        <v>0.6</v>
      </c>
      <c r="G531" s="109">
        <v>634624</v>
      </c>
      <c r="H531" s="110">
        <v>634624</v>
      </c>
      <c r="I531" s="110">
        <f t="shared" si="37"/>
        <v>52885</v>
      </c>
    </row>
    <row r="532" spans="1:9" s="186" customFormat="1" x14ac:dyDescent="0.2">
      <c r="A532" s="184">
        <v>23</v>
      </c>
      <c r="B532" s="185" t="s">
        <v>799</v>
      </c>
      <c r="C532" s="246"/>
      <c r="D532" s="106" t="s">
        <v>287</v>
      </c>
      <c r="E532" s="107">
        <v>1</v>
      </c>
      <c r="F532" s="108">
        <v>0.6</v>
      </c>
      <c r="G532" s="109">
        <v>634624</v>
      </c>
      <c r="H532" s="110">
        <v>634624</v>
      </c>
      <c r="I532" s="110">
        <f t="shared" si="37"/>
        <v>52885</v>
      </c>
    </row>
    <row r="533" spans="1:9" s="186" customFormat="1" x14ac:dyDescent="0.2">
      <c r="A533" s="184">
        <v>24</v>
      </c>
      <c r="B533" s="185" t="s">
        <v>800</v>
      </c>
      <c r="C533" s="246"/>
      <c r="D533" s="106" t="s">
        <v>287</v>
      </c>
      <c r="E533" s="107">
        <v>1</v>
      </c>
      <c r="F533" s="108">
        <v>0.6</v>
      </c>
      <c r="G533" s="109">
        <v>634624</v>
      </c>
      <c r="H533" s="110">
        <v>634624</v>
      </c>
      <c r="I533" s="110">
        <f t="shared" si="37"/>
        <v>52885</v>
      </c>
    </row>
    <row r="534" spans="1:9" x14ac:dyDescent="0.2">
      <c r="A534" s="184">
        <v>25</v>
      </c>
      <c r="B534" s="185" t="s">
        <v>801</v>
      </c>
      <c r="C534" s="246"/>
      <c r="D534" s="106" t="s">
        <v>287</v>
      </c>
      <c r="E534" s="107">
        <v>1</v>
      </c>
      <c r="F534" s="108">
        <v>0.6</v>
      </c>
      <c r="G534" s="109">
        <v>634624</v>
      </c>
      <c r="H534" s="110">
        <v>634624</v>
      </c>
      <c r="I534" s="110">
        <f t="shared" si="37"/>
        <v>52885</v>
      </c>
    </row>
    <row r="535" spans="1:9" x14ac:dyDescent="0.2">
      <c r="A535" s="184">
        <v>26</v>
      </c>
      <c r="B535" s="185" t="s">
        <v>802</v>
      </c>
      <c r="C535" s="246"/>
      <c r="D535" s="106" t="s">
        <v>287</v>
      </c>
      <c r="E535" s="107">
        <v>1</v>
      </c>
      <c r="F535" s="108">
        <v>0.6</v>
      </c>
      <c r="G535" s="109">
        <v>634624</v>
      </c>
      <c r="H535" s="110">
        <v>634624</v>
      </c>
      <c r="I535" s="110">
        <f t="shared" si="37"/>
        <v>52885</v>
      </c>
    </row>
    <row r="536" spans="1:9" x14ac:dyDescent="0.2">
      <c r="A536" s="184">
        <v>27</v>
      </c>
      <c r="B536" s="185" t="s">
        <v>803</v>
      </c>
      <c r="C536" s="246"/>
      <c r="D536" s="106" t="s">
        <v>287</v>
      </c>
      <c r="E536" s="107">
        <v>1</v>
      </c>
      <c r="F536" s="108">
        <v>0.6</v>
      </c>
      <c r="G536" s="109">
        <v>634624</v>
      </c>
      <c r="H536" s="110">
        <v>634624</v>
      </c>
      <c r="I536" s="110">
        <f t="shared" si="37"/>
        <v>52885</v>
      </c>
    </row>
    <row r="537" spans="1:9" x14ac:dyDescent="0.2">
      <c r="A537" s="184">
        <v>28</v>
      </c>
      <c r="B537" s="185" t="s">
        <v>804</v>
      </c>
      <c r="C537" s="246"/>
      <c r="D537" s="106" t="s">
        <v>287</v>
      </c>
      <c r="E537" s="107">
        <v>1</v>
      </c>
      <c r="F537" s="108">
        <v>0.6</v>
      </c>
      <c r="G537" s="109">
        <v>634624</v>
      </c>
      <c r="H537" s="110">
        <v>634624</v>
      </c>
      <c r="I537" s="110">
        <f t="shared" si="37"/>
        <v>52885</v>
      </c>
    </row>
    <row r="538" spans="1:9" x14ac:dyDescent="0.2">
      <c r="A538" s="184">
        <v>29</v>
      </c>
      <c r="B538" s="185" t="s">
        <v>805</v>
      </c>
      <c r="C538" s="246"/>
      <c r="D538" s="106" t="s">
        <v>287</v>
      </c>
      <c r="E538" s="107">
        <v>1</v>
      </c>
      <c r="F538" s="108">
        <v>0.6</v>
      </c>
      <c r="G538" s="109">
        <v>634624</v>
      </c>
      <c r="H538" s="110">
        <v>634624</v>
      </c>
      <c r="I538" s="110">
        <f t="shared" si="37"/>
        <v>52885</v>
      </c>
    </row>
    <row r="539" spans="1:9" s="186" customFormat="1" x14ac:dyDescent="0.2">
      <c r="A539" s="184">
        <v>30</v>
      </c>
      <c r="B539" s="185" t="s">
        <v>806</v>
      </c>
      <c r="C539" s="246"/>
      <c r="D539" s="106" t="s">
        <v>287</v>
      </c>
      <c r="E539" s="107">
        <v>1</v>
      </c>
      <c r="F539" s="108">
        <v>0.6</v>
      </c>
      <c r="G539" s="109">
        <v>634624</v>
      </c>
      <c r="H539" s="110">
        <v>634624</v>
      </c>
      <c r="I539" s="110">
        <f t="shared" si="37"/>
        <v>52885</v>
      </c>
    </row>
    <row r="540" spans="1:9" x14ac:dyDescent="0.2">
      <c r="A540" s="184">
        <v>31</v>
      </c>
      <c r="B540" s="185" t="s">
        <v>807</v>
      </c>
      <c r="C540" s="246"/>
      <c r="D540" s="106" t="s">
        <v>287</v>
      </c>
      <c r="E540" s="107">
        <v>1</v>
      </c>
      <c r="F540" s="108">
        <v>0.6</v>
      </c>
      <c r="G540" s="109">
        <v>634624</v>
      </c>
      <c r="H540" s="110">
        <v>634624</v>
      </c>
      <c r="I540" s="110">
        <f t="shared" si="37"/>
        <v>52885</v>
      </c>
    </row>
    <row r="541" spans="1:9" x14ac:dyDescent="0.2">
      <c r="A541" s="184">
        <v>32</v>
      </c>
      <c r="B541" s="185" t="s">
        <v>808</v>
      </c>
      <c r="C541" s="246"/>
      <c r="D541" s="106" t="s">
        <v>287</v>
      </c>
      <c r="E541" s="107">
        <v>1</v>
      </c>
      <c r="F541" s="108">
        <v>0.6</v>
      </c>
      <c r="G541" s="109">
        <v>634624</v>
      </c>
      <c r="H541" s="110">
        <v>634624</v>
      </c>
      <c r="I541" s="110">
        <f t="shared" si="37"/>
        <v>52885</v>
      </c>
    </row>
    <row r="542" spans="1:9" s="186" customFormat="1" x14ac:dyDescent="0.2">
      <c r="A542" s="184">
        <v>33</v>
      </c>
      <c r="B542" s="185" t="s">
        <v>809</v>
      </c>
      <c r="C542" s="246"/>
      <c r="D542" s="106" t="s">
        <v>287</v>
      </c>
      <c r="E542" s="107">
        <v>1</v>
      </c>
      <c r="F542" s="108">
        <v>0.6</v>
      </c>
      <c r="G542" s="109">
        <v>634624</v>
      </c>
      <c r="H542" s="110">
        <v>634624</v>
      </c>
      <c r="I542" s="110">
        <f t="shared" si="37"/>
        <v>52885</v>
      </c>
    </row>
    <row r="543" spans="1:9" x14ac:dyDescent="0.2">
      <c r="A543" s="184">
        <v>34</v>
      </c>
      <c r="B543" s="185" t="s">
        <v>810</v>
      </c>
      <c r="C543" s="246"/>
      <c r="D543" s="106" t="s">
        <v>287</v>
      </c>
      <c r="E543" s="107">
        <v>1</v>
      </c>
      <c r="F543" s="108">
        <v>0.6</v>
      </c>
      <c r="G543" s="109">
        <v>634624</v>
      </c>
      <c r="H543" s="110">
        <v>634624</v>
      </c>
      <c r="I543" s="110">
        <f t="shared" si="37"/>
        <v>52885</v>
      </c>
    </row>
    <row r="544" spans="1:9" x14ac:dyDescent="0.2">
      <c r="A544" s="184">
        <v>35</v>
      </c>
      <c r="B544" s="185" t="s">
        <v>811</v>
      </c>
      <c r="C544" s="246"/>
      <c r="D544" s="106" t="s">
        <v>287</v>
      </c>
      <c r="E544" s="107">
        <v>1</v>
      </c>
      <c r="F544" s="108">
        <v>0.6</v>
      </c>
      <c r="G544" s="109">
        <v>634624</v>
      </c>
      <c r="H544" s="110">
        <v>634624</v>
      </c>
      <c r="I544" s="110">
        <f t="shared" si="37"/>
        <v>52885</v>
      </c>
    </row>
    <row r="545" spans="1:9" s="186" customFormat="1" x14ac:dyDescent="0.2">
      <c r="A545" s="184">
        <v>36</v>
      </c>
      <c r="B545" s="185" t="s">
        <v>812</v>
      </c>
      <c r="C545" s="247"/>
      <c r="D545" s="106" t="s">
        <v>287</v>
      </c>
      <c r="E545" s="107">
        <v>1</v>
      </c>
      <c r="F545" s="108">
        <v>0.6</v>
      </c>
      <c r="G545" s="109">
        <v>634624</v>
      </c>
      <c r="H545" s="110">
        <v>634624</v>
      </c>
      <c r="I545" s="110">
        <f t="shared" si="37"/>
        <v>52885</v>
      </c>
    </row>
    <row r="546" spans="1:9" s="186" customFormat="1" x14ac:dyDescent="0.2">
      <c r="A546" s="184">
        <v>37</v>
      </c>
      <c r="B546" s="185" t="s">
        <v>813</v>
      </c>
      <c r="C546" s="187" t="s">
        <v>406</v>
      </c>
      <c r="D546" s="106" t="s">
        <v>287</v>
      </c>
      <c r="E546" s="107">
        <v>1</v>
      </c>
      <c r="F546" s="108">
        <v>0.5</v>
      </c>
      <c r="G546" s="109">
        <v>837811</v>
      </c>
      <c r="H546" s="110">
        <v>736218</v>
      </c>
      <c r="I546" s="110">
        <f t="shared" si="37"/>
        <v>69818</v>
      </c>
    </row>
    <row r="547" spans="1:9" s="103" customFormat="1" x14ac:dyDescent="0.2">
      <c r="A547" s="96"/>
      <c r="B547" s="97" t="s">
        <v>814</v>
      </c>
      <c r="C547" s="114"/>
      <c r="D547" s="112"/>
      <c r="E547" s="115"/>
      <c r="F547" s="112"/>
      <c r="G547" s="102">
        <f t="shared" ref="G547:H547" si="38">SUM(G548:G566)</f>
        <v>10259754</v>
      </c>
      <c r="H547" s="102">
        <f t="shared" si="38"/>
        <v>10365525</v>
      </c>
      <c r="I547" s="102">
        <f>SUM(I548:I566)</f>
        <v>854975</v>
      </c>
    </row>
    <row r="548" spans="1:9" s="134" customFormat="1" x14ac:dyDescent="0.2">
      <c r="A548" s="116">
        <v>1</v>
      </c>
      <c r="B548" s="133" t="s">
        <v>815</v>
      </c>
      <c r="C548" s="137" t="s">
        <v>286</v>
      </c>
      <c r="D548" s="106" t="s">
        <v>287</v>
      </c>
      <c r="E548" s="107">
        <v>0.5</v>
      </c>
      <c r="F548" s="108">
        <v>0.6</v>
      </c>
      <c r="G548" s="109">
        <v>317312</v>
      </c>
      <c r="H548" s="110">
        <v>317312</v>
      </c>
      <c r="I548" s="110">
        <f t="shared" si="37"/>
        <v>26443</v>
      </c>
    </row>
    <row r="549" spans="1:9" s="134" customFormat="1" x14ac:dyDescent="0.2">
      <c r="A549" s="116">
        <v>2</v>
      </c>
      <c r="B549" s="133" t="s">
        <v>816</v>
      </c>
      <c r="C549" s="252" t="s">
        <v>320</v>
      </c>
      <c r="D549" s="106" t="s">
        <v>287</v>
      </c>
      <c r="E549" s="107">
        <v>1</v>
      </c>
      <c r="F549" s="108">
        <v>0.6</v>
      </c>
      <c r="G549" s="109">
        <v>634624</v>
      </c>
      <c r="H549" s="110">
        <v>475968</v>
      </c>
      <c r="I549" s="110">
        <f t="shared" si="37"/>
        <v>52885</v>
      </c>
    </row>
    <row r="550" spans="1:9" s="118" customFormat="1" x14ac:dyDescent="0.2">
      <c r="A550" s="116">
        <v>3</v>
      </c>
      <c r="B550" s="133" t="s">
        <v>817</v>
      </c>
      <c r="C550" s="253"/>
      <c r="D550" s="106" t="s">
        <v>287</v>
      </c>
      <c r="E550" s="107">
        <v>1</v>
      </c>
      <c r="F550" s="108">
        <v>0.6</v>
      </c>
      <c r="G550" s="109">
        <v>634624</v>
      </c>
      <c r="H550" s="110">
        <v>634624</v>
      </c>
      <c r="I550" s="110">
        <f t="shared" si="37"/>
        <v>52885</v>
      </c>
    </row>
    <row r="551" spans="1:9" s="118" customFormat="1" x14ac:dyDescent="0.2">
      <c r="A551" s="116">
        <v>4</v>
      </c>
      <c r="B551" s="133" t="s">
        <v>300</v>
      </c>
      <c r="C551" s="253"/>
      <c r="D551" s="106" t="s">
        <v>287</v>
      </c>
      <c r="E551" s="107">
        <v>1</v>
      </c>
      <c r="F551" s="108">
        <v>0.6</v>
      </c>
      <c r="G551" s="109">
        <v>634624</v>
      </c>
      <c r="H551" s="110">
        <v>634624</v>
      </c>
      <c r="I551" s="110">
        <f t="shared" si="37"/>
        <v>52885</v>
      </c>
    </row>
    <row r="552" spans="1:9" s="134" customFormat="1" x14ac:dyDescent="0.2">
      <c r="A552" s="116">
        <v>5</v>
      </c>
      <c r="B552" s="133" t="s">
        <v>818</v>
      </c>
      <c r="C552" s="253"/>
      <c r="D552" s="106" t="s">
        <v>287</v>
      </c>
      <c r="E552" s="107">
        <v>1</v>
      </c>
      <c r="F552" s="108">
        <v>0.6</v>
      </c>
      <c r="G552" s="109">
        <v>634624</v>
      </c>
      <c r="H552" s="110">
        <v>634624</v>
      </c>
      <c r="I552" s="110">
        <f t="shared" si="37"/>
        <v>52885</v>
      </c>
    </row>
    <row r="553" spans="1:9" s="118" customFormat="1" x14ac:dyDescent="0.2">
      <c r="A553" s="116">
        <v>6</v>
      </c>
      <c r="B553" s="133" t="s">
        <v>819</v>
      </c>
      <c r="C553" s="253"/>
      <c r="D553" s="106" t="s">
        <v>287</v>
      </c>
      <c r="E553" s="107">
        <v>1</v>
      </c>
      <c r="F553" s="108">
        <v>0.6</v>
      </c>
      <c r="G553" s="109">
        <v>634624</v>
      </c>
      <c r="H553" s="110">
        <v>634624</v>
      </c>
      <c r="I553" s="110">
        <f t="shared" si="37"/>
        <v>52885</v>
      </c>
    </row>
    <row r="554" spans="1:9" s="134" customFormat="1" x14ac:dyDescent="0.2">
      <c r="A554" s="116">
        <v>7</v>
      </c>
      <c r="B554" s="133" t="s">
        <v>820</v>
      </c>
      <c r="C554" s="253"/>
      <c r="D554" s="106" t="s">
        <v>287</v>
      </c>
      <c r="E554" s="107">
        <v>1</v>
      </c>
      <c r="F554" s="108">
        <v>0.6</v>
      </c>
      <c r="G554" s="109">
        <v>634624</v>
      </c>
      <c r="H554" s="110">
        <v>634624</v>
      </c>
      <c r="I554" s="110">
        <f t="shared" si="37"/>
        <v>52885</v>
      </c>
    </row>
    <row r="555" spans="1:9" s="134" customFormat="1" ht="13.9" customHeight="1" x14ac:dyDescent="0.2">
      <c r="A555" s="116">
        <v>8</v>
      </c>
      <c r="B555" s="133" t="s">
        <v>821</v>
      </c>
      <c r="C555" s="253"/>
      <c r="D555" s="106" t="s">
        <v>287</v>
      </c>
      <c r="E555" s="107">
        <v>1</v>
      </c>
      <c r="F555" s="108">
        <v>0.6</v>
      </c>
      <c r="G555" s="109">
        <v>634624</v>
      </c>
      <c r="H555" s="110">
        <v>634624</v>
      </c>
      <c r="I555" s="110">
        <f t="shared" si="37"/>
        <v>52885</v>
      </c>
    </row>
    <row r="556" spans="1:9" s="134" customFormat="1" x14ac:dyDescent="0.2">
      <c r="A556" s="116">
        <v>9</v>
      </c>
      <c r="B556" s="133" t="s">
        <v>822</v>
      </c>
      <c r="C556" s="253"/>
      <c r="D556" s="106" t="s">
        <v>287</v>
      </c>
      <c r="E556" s="107">
        <v>1</v>
      </c>
      <c r="F556" s="108">
        <v>0.6</v>
      </c>
      <c r="G556" s="109">
        <v>634624</v>
      </c>
      <c r="H556" s="110">
        <v>634624</v>
      </c>
      <c r="I556" s="110">
        <f t="shared" si="37"/>
        <v>52885</v>
      </c>
    </row>
    <row r="557" spans="1:9" s="118" customFormat="1" ht="13.9" customHeight="1" x14ac:dyDescent="0.2">
      <c r="A557" s="116">
        <v>10</v>
      </c>
      <c r="B557" s="133" t="s">
        <v>552</v>
      </c>
      <c r="C557" s="253"/>
      <c r="D557" s="106" t="s">
        <v>287</v>
      </c>
      <c r="E557" s="107">
        <v>1</v>
      </c>
      <c r="F557" s="108">
        <v>0.6</v>
      </c>
      <c r="G557" s="109">
        <v>634624</v>
      </c>
      <c r="H557" s="110">
        <v>475968</v>
      </c>
      <c r="I557" s="110">
        <f t="shared" si="37"/>
        <v>52885</v>
      </c>
    </row>
    <row r="558" spans="1:9" s="134" customFormat="1" x14ac:dyDescent="0.2">
      <c r="A558" s="116">
        <v>11</v>
      </c>
      <c r="B558" s="133" t="s">
        <v>593</v>
      </c>
      <c r="C558" s="253"/>
      <c r="D558" s="106" t="s">
        <v>287</v>
      </c>
      <c r="E558" s="107">
        <v>1</v>
      </c>
      <c r="F558" s="108">
        <v>0.6</v>
      </c>
      <c r="G558" s="109">
        <v>634624</v>
      </c>
      <c r="H558" s="110">
        <v>634624</v>
      </c>
      <c r="I558" s="110">
        <f t="shared" si="37"/>
        <v>52885</v>
      </c>
    </row>
    <row r="559" spans="1:9" s="134" customFormat="1" x14ac:dyDescent="0.2">
      <c r="A559" s="116">
        <v>12</v>
      </c>
      <c r="B559" s="133" t="s">
        <v>823</v>
      </c>
      <c r="C559" s="253"/>
      <c r="D559" s="106" t="s">
        <v>287</v>
      </c>
      <c r="E559" s="107">
        <v>1</v>
      </c>
      <c r="F559" s="108">
        <v>0.6</v>
      </c>
      <c r="G559" s="109">
        <v>634624</v>
      </c>
      <c r="H559" s="110">
        <v>634624</v>
      </c>
      <c r="I559" s="110">
        <f t="shared" si="37"/>
        <v>52885</v>
      </c>
    </row>
    <row r="560" spans="1:9" s="134" customFormat="1" x14ac:dyDescent="0.2">
      <c r="A560" s="116">
        <v>13</v>
      </c>
      <c r="B560" s="133" t="s">
        <v>824</v>
      </c>
      <c r="C560" s="253"/>
      <c r="D560" s="106" t="s">
        <v>309</v>
      </c>
      <c r="E560" s="107">
        <v>1</v>
      </c>
      <c r="F560" s="108">
        <v>1</v>
      </c>
      <c r="G560" s="109">
        <v>1057706</v>
      </c>
      <c r="H560" s="110">
        <v>846165</v>
      </c>
      <c r="I560" s="110">
        <f t="shared" si="37"/>
        <v>88142</v>
      </c>
    </row>
    <row r="561" spans="1:9" s="134" customFormat="1" x14ac:dyDescent="0.2">
      <c r="A561" s="116">
        <v>14</v>
      </c>
      <c r="B561" s="133" t="s">
        <v>825</v>
      </c>
      <c r="C561" s="253"/>
      <c r="D561" s="106" t="s">
        <v>287</v>
      </c>
      <c r="E561" s="107">
        <v>1</v>
      </c>
      <c r="F561" s="108">
        <v>0.6</v>
      </c>
      <c r="G561" s="109">
        <v>634624</v>
      </c>
      <c r="H561" s="110">
        <v>634624</v>
      </c>
      <c r="I561" s="110">
        <f t="shared" si="37"/>
        <v>52885</v>
      </c>
    </row>
    <row r="562" spans="1:9" s="118" customFormat="1" x14ac:dyDescent="0.2">
      <c r="A562" s="116">
        <v>15</v>
      </c>
      <c r="B562" s="133" t="s">
        <v>826</v>
      </c>
      <c r="C562" s="253"/>
      <c r="D562" s="106" t="s">
        <v>287</v>
      </c>
      <c r="E562" s="107">
        <v>1</v>
      </c>
      <c r="F562" s="108">
        <v>0.6</v>
      </c>
      <c r="G562" s="109">
        <v>634624</v>
      </c>
      <c r="H562" s="110">
        <v>634624</v>
      </c>
      <c r="I562" s="110">
        <f t="shared" si="37"/>
        <v>52885</v>
      </c>
    </row>
    <row r="563" spans="1:9" s="118" customFormat="1" x14ac:dyDescent="0.2">
      <c r="A563" s="116">
        <v>16</v>
      </c>
      <c r="B563" s="133" t="s">
        <v>827</v>
      </c>
      <c r="C563" s="253"/>
      <c r="D563" s="106" t="s">
        <v>287</v>
      </c>
      <c r="E563" s="107">
        <v>1</v>
      </c>
      <c r="F563" s="108">
        <v>0.6</v>
      </c>
      <c r="G563" s="109">
        <v>634624</v>
      </c>
      <c r="H563" s="110">
        <v>634624</v>
      </c>
      <c r="I563" s="110">
        <f t="shared" si="37"/>
        <v>52885</v>
      </c>
    </row>
    <row r="564" spans="1:9" s="118" customFormat="1" x14ac:dyDescent="0.2">
      <c r="A564" s="135">
        <v>17</v>
      </c>
      <c r="B564" s="189" t="s">
        <v>828</v>
      </c>
      <c r="C564" s="253"/>
      <c r="D564" s="106" t="s">
        <v>287</v>
      </c>
      <c r="E564" s="107">
        <v>1</v>
      </c>
      <c r="F564" s="108"/>
      <c r="G564" s="155"/>
      <c r="H564" s="110">
        <v>158656</v>
      </c>
      <c r="I564" s="110">
        <f t="shared" si="37"/>
        <v>0</v>
      </c>
    </row>
    <row r="565" spans="1:9" s="118" customFormat="1" x14ac:dyDescent="0.2">
      <c r="A565" s="135">
        <v>18</v>
      </c>
      <c r="B565" s="189" t="s">
        <v>829</v>
      </c>
      <c r="C565" s="253"/>
      <c r="D565" s="106" t="s">
        <v>287</v>
      </c>
      <c r="E565" s="107">
        <v>1</v>
      </c>
      <c r="F565" s="108"/>
      <c r="G565" s="155"/>
      <c r="H565" s="110">
        <v>158656</v>
      </c>
      <c r="I565" s="110">
        <f t="shared" si="37"/>
        <v>0</v>
      </c>
    </row>
    <row r="566" spans="1:9" s="118" customFormat="1" x14ac:dyDescent="0.2">
      <c r="A566" s="135">
        <v>19</v>
      </c>
      <c r="B566" s="189" t="s">
        <v>830</v>
      </c>
      <c r="C566" s="254"/>
      <c r="D566" s="106" t="s">
        <v>287</v>
      </c>
      <c r="E566" s="107">
        <v>1</v>
      </c>
      <c r="F566" s="108"/>
      <c r="G566" s="155"/>
      <c r="H566" s="110">
        <v>317312</v>
      </c>
      <c r="I566" s="110">
        <f t="shared" si="37"/>
        <v>0</v>
      </c>
    </row>
    <row r="567" spans="1:9" s="103" customFormat="1" x14ac:dyDescent="0.2">
      <c r="A567" s="190"/>
      <c r="B567" s="191" t="s">
        <v>831</v>
      </c>
      <c r="C567" s="192"/>
      <c r="D567" s="112"/>
      <c r="E567" s="115"/>
      <c r="F567" s="112"/>
      <c r="G567" s="102">
        <f t="shared" ref="G567:H567" si="39">SUM(G568:G594)</f>
        <v>25141055</v>
      </c>
      <c r="H567" s="102">
        <f t="shared" si="39"/>
        <v>25593497</v>
      </c>
      <c r="I567" s="102">
        <f>SUM(I568:I594)</f>
        <v>2095084</v>
      </c>
    </row>
    <row r="568" spans="1:9" s="118" customFormat="1" x14ac:dyDescent="0.2">
      <c r="A568" s="116">
        <v>1</v>
      </c>
      <c r="B568" s="133" t="s">
        <v>832</v>
      </c>
      <c r="C568" s="253" t="s">
        <v>320</v>
      </c>
      <c r="D568" s="106" t="s">
        <v>287</v>
      </c>
      <c r="E568" s="107">
        <v>1</v>
      </c>
      <c r="F568" s="108">
        <v>0.6</v>
      </c>
      <c r="G568" s="109">
        <v>634624</v>
      </c>
      <c r="H568" s="110">
        <v>634624</v>
      </c>
      <c r="I568" s="110">
        <f t="shared" si="37"/>
        <v>52885</v>
      </c>
    </row>
    <row r="569" spans="1:9" s="118" customFormat="1" x14ac:dyDescent="0.2">
      <c r="A569" s="116">
        <v>2</v>
      </c>
      <c r="B569" s="133" t="s">
        <v>833</v>
      </c>
      <c r="C569" s="253"/>
      <c r="D569" s="106" t="s">
        <v>287</v>
      </c>
      <c r="E569" s="107">
        <v>1</v>
      </c>
      <c r="F569" s="108">
        <v>0.6</v>
      </c>
      <c r="G569" s="109">
        <v>634624</v>
      </c>
      <c r="H569" s="110">
        <v>634624</v>
      </c>
      <c r="I569" s="110">
        <f t="shared" si="37"/>
        <v>52885</v>
      </c>
    </row>
    <row r="570" spans="1:9" s="118" customFormat="1" x14ac:dyDescent="0.2">
      <c r="A570" s="116">
        <v>3</v>
      </c>
      <c r="B570" s="133" t="s">
        <v>834</v>
      </c>
      <c r="C570" s="253"/>
      <c r="D570" s="106" t="s">
        <v>287</v>
      </c>
      <c r="E570" s="107">
        <v>1</v>
      </c>
      <c r="F570" s="108">
        <v>0.6</v>
      </c>
      <c r="G570" s="109">
        <v>634624</v>
      </c>
      <c r="H570" s="110">
        <v>634624</v>
      </c>
      <c r="I570" s="110">
        <f t="shared" si="37"/>
        <v>52885</v>
      </c>
    </row>
    <row r="571" spans="1:9" s="118" customFormat="1" x14ac:dyDescent="0.2">
      <c r="A571" s="116">
        <v>4</v>
      </c>
      <c r="B571" s="133" t="s">
        <v>835</v>
      </c>
      <c r="C571" s="253"/>
      <c r="D571" s="106" t="s">
        <v>287</v>
      </c>
      <c r="E571" s="107">
        <v>1</v>
      </c>
      <c r="F571" s="108">
        <v>0.6</v>
      </c>
      <c r="G571" s="109">
        <v>634624</v>
      </c>
      <c r="H571" s="110">
        <v>634624</v>
      </c>
      <c r="I571" s="110">
        <f t="shared" si="37"/>
        <v>52885</v>
      </c>
    </row>
    <row r="572" spans="1:9" s="118" customFormat="1" x14ac:dyDescent="0.2">
      <c r="A572" s="116">
        <v>5</v>
      </c>
      <c r="B572" s="133" t="s">
        <v>836</v>
      </c>
      <c r="C572" s="253"/>
      <c r="D572" s="106" t="s">
        <v>287</v>
      </c>
      <c r="E572" s="107">
        <v>1</v>
      </c>
      <c r="F572" s="108">
        <v>0.6</v>
      </c>
      <c r="G572" s="109">
        <v>634624</v>
      </c>
      <c r="H572" s="110">
        <v>634624</v>
      </c>
      <c r="I572" s="110">
        <f t="shared" si="37"/>
        <v>52885</v>
      </c>
    </row>
    <row r="573" spans="1:9" s="118" customFormat="1" x14ac:dyDescent="0.2">
      <c r="A573" s="116">
        <v>6</v>
      </c>
      <c r="B573" s="133" t="s">
        <v>837</v>
      </c>
      <c r="C573" s="253"/>
      <c r="D573" s="106" t="s">
        <v>287</v>
      </c>
      <c r="E573" s="107">
        <v>1</v>
      </c>
      <c r="F573" s="108">
        <v>0.6</v>
      </c>
      <c r="G573" s="109">
        <v>634624</v>
      </c>
      <c r="H573" s="110">
        <v>475968</v>
      </c>
      <c r="I573" s="110">
        <f t="shared" si="37"/>
        <v>52885</v>
      </c>
    </row>
    <row r="574" spans="1:9" s="134" customFormat="1" x14ac:dyDescent="0.2">
      <c r="A574" s="116">
        <v>7</v>
      </c>
      <c r="B574" s="133" t="s">
        <v>838</v>
      </c>
      <c r="C574" s="253"/>
      <c r="D574" s="106" t="s">
        <v>287</v>
      </c>
      <c r="E574" s="107">
        <v>1</v>
      </c>
      <c r="F574" s="108">
        <v>0.6</v>
      </c>
      <c r="G574" s="109">
        <v>634624</v>
      </c>
      <c r="H574" s="110">
        <v>634624</v>
      </c>
      <c r="I574" s="110">
        <f t="shared" si="37"/>
        <v>52885</v>
      </c>
    </row>
    <row r="575" spans="1:9" s="134" customFormat="1" x14ac:dyDescent="0.2">
      <c r="A575" s="116">
        <v>8</v>
      </c>
      <c r="B575" s="133" t="s">
        <v>839</v>
      </c>
      <c r="C575" s="253"/>
      <c r="D575" s="106" t="s">
        <v>287</v>
      </c>
      <c r="E575" s="107">
        <v>1</v>
      </c>
      <c r="F575" s="108">
        <v>0.6</v>
      </c>
      <c r="G575" s="109">
        <v>634624</v>
      </c>
      <c r="H575" s="110">
        <v>1155123</v>
      </c>
      <c r="I575" s="110">
        <f t="shared" si="37"/>
        <v>52885</v>
      </c>
    </row>
    <row r="576" spans="1:9" s="134" customFormat="1" x14ac:dyDescent="0.2">
      <c r="A576" s="116">
        <v>9</v>
      </c>
      <c r="B576" s="133" t="s">
        <v>840</v>
      </c>
      <c r="C576" s="253"/>
      <c r="D576" s="106" t="s">
        <v>287</v>
      </c>
      <c r="E576" s="107">
        <v>1</v>
      </c>
      <c r="F576" s="108">
        <v>0.6</v>
      </c>
      <c r="G576" s="109">
        <v>634624</v>
      </c>
      <c r="H576" s="110">
        <v>475968</v>
      </c>
      <c r="I576" s="110">
        <f t="shared" si="37"/>
        <v>52885</v>
      </c>
    </row>
    <row r="577" spans="1:9" s="118" customFormat="1" x14ac:dyDescent="0.2">
      <c r="A577" s="116">
        <v>10</v>
      </c>
      <c r="B577" s="133" t="s">
        <v>841</v>
      </c>
      <c r="C577" s="253"/>
      <c r="D577" s="106" t="s">
        <v>309</v>
      </c>
      <c r="E577" s="107">
        <v>1</v>
      </c>
      <c r="F577" s="108">
        <v>1</v>
      </c>
      <c r="G577" s="109">
        <v>1057706</v>
      </c>
      <c r="H577" s="110">
        <v>1057706</v>
      </c>
      <c r="I577" s="110">
        <f t="shared" si="37"/>
        <v>88142</v>
      </c>
    </row>
    <row r="578" spans="1:9" s="118" customFormat="1" x14ac:dyDescent="0.2">
      <c r="A578" s="116">
        <v>11</v>
      </c>
      <c r="B578" s="133" t="s">
        <v>842</v>
      </c>
      <c r="C578" s="253"/>
      <c r="D578" s="106" t="s">
        <v>287</v>
      </c>
      <c r="E578" s="107">
        <v>1</v>
      </c>
      <c r="F578" s="108">
        <v>0.6</v>
      </c>
      <c r="G578" s="109">
        <v>634624</v>
      </c>
      <c r="H578" s="110">
        <v>846165</v>
      </c>
      <c r="I578" s="110">
        <f t="shared" si="37"/>
        <v>52885</v>
      </c>
    </row>
    <row r="579" spans="1:9" s="118" customFormat="1" x14ac:dyDescent="0.2">
      <c r="A579" s="116">
        <v>12</v>
      </c>
      <c r="B579" s="133" t="s">
        <v>843</v>
      </c>
      <c r="C579" s="253"/>
      <c r="D579" s="106" t="s">
        <v>287</v>
      </c>
      <c r="E579" s="107">
        <v>1</v>
      </c>
      <c r="F579" s="108">
        <v>0.6</v>
      </c>
      <c r="G579" s="109">
        <v>634624</v>
      </c>
      <c r="H579" s="110">
        <v>634624</v>
      </c>
      <c r="I579" s="110">
        <f t="shared" si="37"/>
        <v>52885</v>
      </c>
    </row>
    <row r="580" spans="1:9" s="118" customFormat="1" x14ac:dyDescent="0.2">
      <c r="A580" s="116">
        <v>13</v>
      </c>
      <c r="B580" s="133" t="s">
        <v>844</v>
      </c>
      <c r="C580" s="253"/>
      <c r="D580" s="106" t="s">
        <v>287</v>
      </c>
      <c r="E580" s="107">
        <v>1</v>
      </c>
      <c r="F580" s="108">
        <v>0.6</v>
      </c>
      <c r="G580" s="109">
        <v>634624</v>
      </c>
      <c r="H580" s="110">
        <v>846165</v>
      </c>
      <c r="I580" s="110">
        <f t="shared" si="37"/>
        <v>52885</v>
      </c>
    </row>
    <row r="581" spans="1:9" s="118" customFormat="1" x14ac:dyDescent="0.2">
      <c r="A581" s="116">
        <v>14</v>
      </c>
      <c r="B581" s="133" t="s">
        <v>845</v>
      </c>
      <c r="C581" s="253"/>
      <c r="D581" s="106" t="s">
        <v>309</v>
      </c>
      <c r="E581" s="107">
        <v>1</v>
      </c>
      <c r="F581" s="108">
        <v>1</v>
      </c>
      <c r="G581" s="109">
        <v>1057706</v>
      </c>
      <c r="H581" s="110">
        <v>1366664</v>
      </c>
      <c r="I581" s="110">
        <f t="shared" si="37"/>
        <v>88142</v>
      </c>
    </row>
    <row r="582" spans="1:9" s="118" customFormat="1" x14ac:dyDescent="0.2">
      <c r="A582" s="116">
        <v>15</v>
      </c>
      <c r="B582" s="133" t="s">
        <v>846</v>
      </c>
      <c r="C582" s="253"/>
      <c r="D582" s="106" t="s">
        <v>287</v>
      </c>
      <c r="E582" s="107">
        <v>1</v>
      </c>
      <c r="F582" s="108"/>
      <c r="G582" s="155"/>
      <c r="H582" s="110">
        <v>158656</v>
      </c>
      <c r="I582" s="110">
        <f t="shared" si="37"/>
        <v>0</v>
      </c>
    </row>
    <row r="583" spans="1:9" s="118" customFormat="1" x14ac:dyDescent="0.2">
      <c r="A583" s="116">
        <v>16</v>
      </c>
      <c r="B583" s="133" t="s">
        <v>847</v>
      </c>
      <c r="C583" s="253"/>
      <c r="D583" s="106" t="s">
        <v>287</v>
      </c>
      <c r="E583" s="107">
        <v>1</v>
      </c>
      <c r="F583" s="108"/>
      <c r="G583" s="155"/>
      <c r="H583" s="110">
        <v>158656</v>
      </c>
      <c r="I583" s="110">
        <f t="shared" ref="I583:I646" si="40">G583/12</f>
        <v>0</v>
      </c>
    </row>
    <row r="584" spans="1:9" s="118" customFormat="1" x14ac:dyDescent="0.2">
      <c r="A584" s="116">
        <v>17</v>
      </c>
      <c r="B584" s="133" t="s">
        <v>848</v>
      </c>
      <c r="C584" s="254"/>
      <c r="D584" s="106" t="s">
        <v>287</v>
      </c>
      <c r="E584" s="107">
        <v>1</v>
      </c>
      <c r="F584" s="108">
        <v>0.6</v>
      </c>
      <c r="G584" s="109">
        <v>634624</v>
      </c>
      <c r="H584" s="110">
        <v>1155123</v>
      </c>
      <c r="I584" s="110">
        <f t="shared" si="40"/>
        <v>52885</v>
      </c>
    </row>
    <row r="585" spans="1:9" s="118" customFormat="1" x14ac:dyDescent="0.2">
      <c r="A585" s="116">
        <v>18</v>
      </c>
      <c r="B585" s="133" t="s">
        <v>849</v>
      </c>
      <c r="C585" s="252" t="s">
        <v>406</v>
      </c>
      <c r="D585" s="106" t="s">
        <v>309</v>
      </c>
      <c r="E585" s="107">
        <v>1</v>
      </c>
      <c r="F585" s="108">
        <v>1</v>
      </c>
      <c r="G585" s="109">
        <v>1675622</v>
      </c>
      <c r="H585" s="110">
        <v>1675622</v>
      </c>
      <c r="I585" s="110">
        <f t="shared" si="40"/>
        <v>139635</v>
      </c>
    </row>
    <row r="586" spans="1:9" s="118" customFormat="1" x14ac:dyDescent="0.2">
      <c r="A586" s="116">
        <v>19</v>
      </c>
      <c r="B586" s="133" t="s">
        <v>850</v>
      </c>
      <c r="C586" s="253"/>
      <c r="D586" s="106" t="s">
        <v>287</v>
      </c>
      <c r="E586" s="107">
        <v>1</v>
      </c>
      <c r="F586" s="108">
        <v>0.5</v>
      </c>
      <c r="G586" s="109">
        <v>837811</v>
      </c>
      <c r="H586" s="110">
        <v>1047264</v>
      </c>
      <c r="I586" s="110">
        <f t="shared" si="40"/>
        <v>69818</v>
      </c>
    </row>
    <row r="587" spans="1:9" s="118" customFormat="1" x14ac:dyDescent="0.2">
      <c r="A587" s="116">
        <v>20</v>
      </c>
      <c r="B587" s="133" t="s">
        <v>851</v>
      </c>
      <c r="C587" s="253"/>
      <c r="D587" s="106" t="s">
        <v>287</v>
      </c>
      <c r="E587" s="107">
        <v>1</v>
      </c>
      <c r="F587" s="108">
        <v>0.75</v>
      </c>
      <c r="G587" s="109">
        <v>1256717</v>
      </c>
      <c r="H587" s="110">
        <v>1466170</v>
      </c>
      <c r="I587" s="110">
        <f t="shared" si="40"/>
        <v>104726</v>
      </c>
    </row>
    <row r="588" spans="1:9" s="118" customFormat="1" x14ac:dyDescent="0.2">
      <c r="A588" s="116">
        <v>21</v>
      </c>
      <c r="B588" s="133" t="s">
        <v>852</v>
      </c>
      <c r="C588" s="253"/>
      <c r="D588" s="106" t="s">
        <v>309</v>
      </c>
      <c r="E588" s="107">
        <v>1</v>
      </c>
      <c r="F588" s="108">
        <v>1</v>
      </c>
      <c r="G588" s="109">
        <v>1675622</v>
      </c>
      <c r="H588" s="110">
        <v>1778608</v>
      </c>
      <c r="I588" s="110">
        <f t="shared" si="40"/>
        <v>139635</v>
      </c>
    </row>
    <row r="589" spans="1:9" s="118" customFormat="1" x14ac:dyDescent="0.2">
      <c r="A589" s="116">
        <v>22</v>
      </c>
      <c r="B589" s="133" t="s">
        <v>853</v>
      </c>
      <c r="C589" s="253"/>
      <c r="D589" s="106" t="s">
        <v>287</v>
      </c>
      <c r="E589" s="107">
        <v>1</v>
      </c>
      <c r="F589" s="108">
        <v>0.75</v>
      </c>
      <c r="G589" s="109">
        <v>1256717</v>
      </c>
      <c r="H589" s="110">
        <v>628359</v>
      </c>
      <c r="I589" s="110">
        <f t="shared" si="40"/>
        <v>104726</v>
      </c>
    </row>
    <row r="590" spans="1:9" s="118" customFormat="1" x14ac:dyDescent="0.2">
      <c r="A590" s="116">
        <v>23</v>
      </c>
      <c r="B590" s="133" t="s">
        <v>854</v>
      </c>
      <c r="C590" s="254"/>
      <c r="D590" s="106" t="s">
        <v>309</v>
      </c>
      <c r="E590" s="107">
        <v>1</v>
      </c>
      <c r="F590" s="108">
        <v>1</v>
      </c>
      <c r="G590" s="109">
        <v>1675622</v>
      </c>
      <c r="H590" s="110">
        <v>1778608</v>
      </c>
      <c r="I590" s="110">
        <f t="shared" si="40"/>
        <v>139635</v>
      </c>
    </row>
    <row r="591" spans="1:9" s="118" customFormat="1" x14ac:dyDescent="0.2">
      <c r="A591" s="116">
        <v>24</v>
      </c>
      <c r="B591" s="133" t="s">
        <v>855</v>
      </c>
      <c r="C591" s="252" t="s">
        <v>462</v>
      </c>
      <c r="D591" s="106" t="s">
        <v>287</v>
      </c>
      <c r="E591" s="107">
        <v>1</v>
      </c>
      <c r="F591" s="108">
        <v>0.7</v>
      </c>
      <c r="G591" s="109">
        <v>1317116</v>
      </c>
      <c r="H591" s="110">
        <v>658558</v>
      </c>
      <c r="I591" s="110">
        <f t="shared" si="40"/>
        <v>109760</v>
      </c>
    </row>
    <row r="592" spans="1:9" s="118" customFormat="1" x14ac:dyDescent="0.2">
      <c r="A592" s="116">
        <v>25</v>
      </c>
      <c r="B592" s="133" t="s">
        <v>856</v>
      </c>
      <c r="C592" s="253"/>
      <c r="D592" s="106" t="s">
        <v>309</v>
      </c>
      <c r="E592" s="107">
        <v>1</v>
      </c>
      <c r="F592" s="108">
        <v>1</v>
      </c>
      <c r="G592" s="109">
        <v>1881594</v>
      </c>
      <c r="H592" s="110">
        <v>1881594</v>
      </c>
      <c r="I592" s="110">
        <f t="shared" si="40"/>
        <v>156800</v>
      </c>
    </row>
    <row r="593" spans="1:9" s="118" customFormat="1" x14ac:dyDescent="0.2">
      <c r="A593" s="116">
        <v>26</v>
      </c>
      <c r="B593" s="133" t="s">
        <v>857</v>
      </c>
      <c r="C593" s="253"/>
      <c r="D593" s="106" t="s">
        <v>287</v>
      </c>
      <c r="E593" s="107">
        <v>1</v>
      </c>
      <c r="F593" s="108">
        <v>0.7</v>
      </c>
      <c r="G593" s="109">
        <v>1317116</v>
      </c>
      <c r="H593" s="110">
        <v>658558</v>
      </c>
      <c r="I593" s="110">
        <f t="shared" si="40"/>
        <v>109760</v>
      </c>
    </row>
    <row r="594" spans="1:9" s="118" customFormat="1" x14ac:dyDescent="0.2">
      <c r="A594" s="116">
        <v>27</v>
      </c>
      <c r="B594" s="133" t="s">
        <v>858</v>
      </c>
      <c r="C594" s="254"/>
      <c r="D594" s="106" t="s">
        <v>309</v>
      </c>
      <c r="E594" s="107">
        <v>1</v>
      </c>
      <c r="F594" s="108">
        <v>1</v>
      </c>
      <c r="G594" s="109">
        <v>1881594</v>
      </c>
      <c r="H594" s="110">
        <v>1881594</v>
      </c>
      <c r="I594" s="110">
        <f t="shared" si="40"/>
        <v>156800</v>
      </c>
    </row>
    <row r="595" spans="1:9" s="136" customFormat="1" x14ac:dyDescent="0.2">
      <c r="A595" s="96"/>
      <c r="B595" s="191" t="s">
        <v>859</v>
      </c>
      <c r="C595" s="192"/>
      <c r="D595" s="112"/>
      <c r="E595" s="115"/>
      <c r="F595" s="112"/>
      <c r="G595" s="102">
        <f t="shared" ref="G595:H595" si="41">SUM(G596:G619)</f>
        <v>15848888</v>
      </c>
      <c r="H595" s="102">
        <f t="shared" si="41"/>
        <v>16536397</v>
      </c>
      <c r="I595" s="102">
        <f>SUM(I596:I619)</f>
        <v>1320736</v>
      </c>
    </row>
    <row r="596" spans="1:9" s="118" customFormat="1" ht="15" customHeight="1" x14ac:dyDescent="0.2">
      <c r="A596" s="116">
        <v>1</v>
      </c>
      <c r="B596" s="193" t="s">
        <v>860</v>
      </c>
      <c r="C596" s="252" t="s">
        <v>286</v>
      </c>
      <c r="D596" s="106" t="s">
        <v>287</v>
      </c>
      <c r="E596" s="194">
        <v>0.5</v>
      </c>
      <c r="F596" s="105"/>
      <c r="G596" s="155">
        <v>0</v>
      </c>
      <c r="H596" s="110">
        <v>79328</v>
      </c>
      <c r="I596" s="110">
        <f t="shared" si="40"/>
        <v>0</v>
      </c>
    </row>
    <row r="597" spans="1:9" s="195" customFormat="1" x14ac:dyDescent="0.2">
      <c r="A597" s="166">
        <v>2</v>
      </c>
      <c r="B597" s="139" t="s">
        <v>861</v>
      </c>
      <c r="C597" s="253"/>
      <c r="D597" s="106" t="s">
        <v>287</v>
      </c>
      <c r="E597" s="107">
        <v>0.5</v>
      </c>
      <c r="F597" s="108">
        <v>0.6</v>
      </c>
      <c r="G597" s="109">
        <v>317312</v>
      </c>
      <c r="H597" s="110">
        <v>237984</v>
      </c>
      <c r="I597" s="110">
        <f t="shared" si="40"/>
        <v>26443</v>
      </c>
    </row>
    <row r="598" spans="1:9" s="195" customFormat="1" x14ac:dyDescent="0.2">
      <c r="A598" s="166">
        <v>3</v>
      </c>
      <c r="B598" s="139" t="s">
        <v>862</v>
      </c>
      <c r="C598" s="254"/>
      <c r="D598" s="106" t="s">
        <v>287</v>
      </c>
      <c r="E598" s="107">
        <v>0.5</v>
      </c>
      <c r="F598" s="108">
        <v>0.6</v>
      </c>
      <c r="G598" s="109">
        <v>317312</v>
      </c>
      <c r="H598" s="110">
        <v>317312</v>
      </c>
      <c r="I598" s="110">
        <f t="shared" si="40"/>
        <v>26443</v>
      </c>
    </row>
    <row r="599" spans="1:9" s="195" customFormat="1" ht="15" customHeight="1" x14ac:dyDescent="0.2">
      <c r="A599" s="166">
        <v>4</v>
      </c>
      <c r="B599" s="139" t="s">
        <v>863</v>
      </c>
      <c r="C599" s="252" t="s">
        <v>320</v>
      </c>
      <c r="D599" s="106" t="s">
        <v>287</v>
      </c>
      <c r="E599" s="107">
        <v>1</v>
      </c>
      <c r="F599" s="108"/>
      <c r="G599" s="109"/>
      <c r="H599" s="110">
        <v>317312</v>
      </c>
      <c r="I599" s="110">
        <f t="shared" si="40"/>
        <v>0</v>
      </c>
    </row>
    <row r="600" spans="1:9" s="195" customFormat="1" x14ac:dyDescent="0.2">
      <c r="A600" s="166">
        <v>5</v>
      </c>
      <c r="B600" s="139" t="s">
        <v>864</v>
      </c>
      <c r="C600" s="253"/>
      <c r="D600" s="106" t="s">
        <v>287</v>
      </c>
      <c r="E600" s="107">
        <v>1</v>
      </c>
      <c r="F600" s="108"/>
      <c r="G600" s="109"/>
      <c r="H600" s="110">
        <v>158656</v>
      </c>
      <c r="I600" s="110">
        <f t="shared" si="40"/>
        <v>0</v>
      </c>
    </row>
    <row r="601" spans="1:9" s="195" customFormat="1" x14ac:dyDescent="0.2">
      <c r="A601" s="166">
        <v>6</v>
      </c>
      <c r="B601" s="139" t="s">
        <v>865</v>
      </c>
      <c r="C601" s="253"/>
      <c r="D601" s="106" t="s">
        <v>287</v>
      </c>
      <c r="E601" s="107">
        <v>1</v>
      </c>
      <c r="F601" s="108">
        <v>0.6</v>
      </c>
      <c r="G601" s="109">
        <v>634624</v>
      </c>
      <c r="H601" s="110">
        <v>634624</v>
      </c>
      <c r="I601" s="110">
        <f t="shared" si="40"/>
        <v>52885</v>
      </c>
    </row>
    <row r="602" spans="1:9" s="195" customFormat="1" x14ac:dyDescent="0.2">
      <c r="A602" s="166">
        <v>7</v>
      </c>
      <c r="B602" s="139" t="s">
        <v>866</v>
      </c>
      <c r="C602" s="253"/>
      <c r="D602" s="106" t="s">
        <v>287</v>
      </c>
      <c r="E602" s="107">
        <v>1</v>
      </c>
      <c r="F602" s="108">
        <v>0.6</v>
      </c>
      <c r="G602" s="109">
        <v>634624</v>
      </c>
      <c r="H602" s="110">
        <v>634624</v>
      </c>
      <c r="I602" s="110">
        <f t="shared" si="40"/>
        <v>52885</v>
      </c>
    </row>
    <row r="603" spans="1:9" s="168" customFormat="1" x14ac:dyDescent="0.2">
      <c r="A603" s="166">
        <v>8</v>
      </c>
      <c r="B603" s="139" t="s">
        <v>867</v>
      </c>
      <c r="C603" s="253"/>
      <c r="D603" s="106" t="s">
        <v>287</v>
      </c>
      <c r="E603" s="107">
        <v>1</v>
      </c>
      <c r="F603" s="108">
        <v>0.6</v>
      </c>
      <c r="G603" s="109">
        <v>634624</v>
      </c>
      <c r="H603" s="110">
        <v>634624</v>
      </c>
      <c r="I603" s="110">
        <f t="shared" si="40"/>
        <v>52885</v>
      </c>
    </row>
    <row r="604" spans="1:9" s="195" customFormat="1" x14ac:dyDescent="0.2">
      <c r="A604" s="166">
        <v>9</v>
      </c>
      <c r="B604" s="139" t="s">
        <v>868</v>
      </c>
      <c r="C604" s="253"/>
      <c r="D604" s="106" t="s">
        <v>287</v>
      </c>
      <c r="E604" s="107">
        <v>1</v>
      </c>
      <c r="F604" s="108">
        <v>0.6</v>
      </c>
      <c r="G604" s="109">
        <v>634624</v>
      </c>
      <c r="H604" s="110">
        <v>634624</v>
      </c>
      <c r="I604" s="110">
        <f t="shared" si="40"/>
        <v>52885</v>
      </c>
    </row>
    <row r="605" spans="1:9" s="168" customFormat="1" x14ac:dyDescent="0.2">
      <c r="A605" s="166">
        <v>10</v>
      </c>
      <c r="B605" s="139" t="s">
        <v>869</v>
      </c>
      <c r="C605" s="253"/>
      <c r="D605" s="106" t="s">
        <v>287</v>
      </c>
      <c r="E605" s="107">
        <v>1</v>
      </c>
      <c r="F605" s="108">
        <v>0.6</v>
      </c>
      <c r="G605" s="109">
        <v>634624</v>
      </c>
      <c r="H605" s="110">
        <v>634624</v>
      </c>
      <c r="I605" s="110">
        <f t="shared" si="40"/>
        <v>52885</v>
      </c>
    </row>
    <row r="606" spans="1:9" s="168" customFormat="1" x14ac:dyDescent="0.2">
      <c r="A606" s="166">
        <v>11</v>
      </c>
      <c r="B606" s="139" t="s">
        <v>870</v>
      </c>
      <c r="C606" s="253"/>
      <c r="D606" s="106" t="s">
        <v>287</v>
      </c>
      <c r="E606" s="107">
        <v>1</v>
      </c>
      <c r="F606" s="108">
        <v>0.6</v>
      </c>
      <c r="G606" s="109">
        <v>634624</v>
      </c>
      <c r="H606" s="110">
        <v>634624</v>
      </c>
      <c r="I606" s="110">
        <f t="shared" si="40"/>
        <v>52885</v>
      </c>
    </row>
    <row r="607" spans="1:9" s="195" customFormat="1" x14ac:dyDescent="0.2">
      <c r="A607" s="166">
        <v>12</v>
      </c>
      <c r="B607" s="139" t="s">
        <v>871</v>
      </c>
      <c r="C607" s="253"/>
      <c r="D607" s="106" t="s">
        <v>287</v>
      </c>
      <c r="E607" s="107">
        <v>1</v>
      </c>
      <c r="F607" s="108">
        <v>0.6</v>
      </c>
      <c r="G607" s="109">
        <v>634624</v>
      </c>
      <c r="H607" s="110">
        <v>634624</v>
      </c>
      <c r="I607" s="110">
        <f t="shared" si="40"/>
        <v>52885</v>
      </c>
    </row>
    <row r="608" spans="1:9" s="195" customFormat="1" x14ac:dyDescent="0.2">
      <c r="A608" s="166">
        <v>13</v>
      </c>
      <c r="B608" s="139" t="s">
        <v>872</v>
      </c>
      <c r="C608" s="253"/>
      <c r="D608" s="106" t="s">
        <v>287</v>
      </c>
      <c r="E608" s="107">
        <v>1</v>
      </c>
      <c r="F608" s="108">
        <v>0.6</v>
      </c>
      <c r="G608" s="109">
        <v>634624</v>
      </c>
      <c r="H608" s="110">
        <v>634624</v>
      </c>
      <c r="I608" s="110">
        <f t="shared" si="40"/>
        <v>52885</v>
      </c>
    </row>
    <row r="609" spans="1:9" s="195" customFormat="1" x14ac:dyDescent="0.2">
      <c r="A609" s="166">
        <v>14</v>
      </c>
      <c r="B609" s="139" t="s">
        <v>873</v>
      </c>
      <c r="C609" s="253"/>
      <c r="D609" s="106" t="s">
        <v>287</v>
      </c>
      <c r="E609" s="107">
        <v>1</v>
      </c>
      <c r="F609" s="108">
        <v>0.6</v>
      </c>
      <c r="G609" s="109">
        <v>634624</v>
      </c>
      <c r="H609" s="110">
        <v>634624</v>
      </c>
      <c r="I609" s="110">
        <f t="shared" si="40"/>
        <v>52885</v>
      </c>
    </row>
    <row r="610" spans="1:9" s="168" customFormat="1" x14ac:dyDescent="0.2">
      <c r="A610" s="166">
        <v>15</v>
      </c>
      <c r="B610" s="139" t="s">
        <v>874</v>
      </c>
      <c r="C610" s="253"/>
      <c r="D610" s="106" t="s">
        <v>287</v>
      </c>
      <c r="E610" s="107">
        <v>1</v>
      </c>
      <c r="F610" s="108">
        <v>0.6</v>
      </c>
      <c r="G610" s="109">
        <v>634624</v>
      </c>
      <c r="H610" s="110">
        <v>634624</v>
      </c>
      <c r="I610" s="110">
        <f t="shared" si="40"/>
        <v>52885</v>
      </c>
    </row>
    <row r="611" spans="1:9" s="168" customFormat="1" x14ac:dyDescent="0.2">
      <c r="A611" s="166">
        <v>16</v>
      </c>
      <c r="B611" s="139" t="s">
        <v>875</v>
      </c>
      <c r="C611" s="253"/>
      <c r="D611" s="106" t="s">
        <v>287</v>
      </c>
      <c r="E611" s="107">
        <v>1</v>
      </c>
      <c r="F611" s="108">
        <v>0.6</v>
      </c>
      <c r="G611" s="109">
        <v>634624</v>
      </c>
      <c r="H611" s="110">
        <v>634624</v>
      </c>
      <c r="I611" s="110">
        <f t="shared" si="40"/>
        <v>52885</v>
      </c>
    </row>
    <row r="612" spans="1:9" s="168" customFormat="1" x14ac:dyDescent="0.2">
      <c r="A612" s="166">
        <v>17</v>
      </c>
      <c r="B612" s="139" t="s">
        <v>876</v>
      </c>
      <c r="C612" s="253"/>
      <c r="D612" s="106" t="s">
        <v>309</v>
      </c>
      <c r="E612" s="107">
        <v>1</v>
      </c>
      <c r="F612" s="108">
        <v>1</v>
      </c>
      <c r="G612" s="109">
        <v>1057706</v>
      </c>
      <c r="H612" s="110">
        <v>1057706</v>
      </c>
      <c r="I612" s="110">
        <f t="shared" si="40"/>
        <v>88142</v>
      </c>
    </row>
    <row r="613" spans="1:9" s="168" customFormat="1" x14ac:dyDescent="0.2">
      <c r="A613" s="166">
        <v>18</v>
      </c>
      <c r="B613" s="139" t="s">
        <v>877</v>
      </c>
      <c r="C613" s="253"/>
      <c r="D613" s="106" t="s">
        <v>309</v>
      </c>
      <c r="E613" s="107">
        <v>1</v>
      </c>
      <c r="F613" s="108">
        <v>1</v>
      </c>
      <c r="G613" s="109">
        <v>1057706</v>
      </c>
      <c r="H613" s="110">
        <v>1057706</v>
      </c>
      <c r="I613" s="110">
        <f t="shared" si="40"/>
        <v>88142</v>
      </c>
    </row>
    <row r="614" spans="1:9" s="168" customFormat="1" x14ac:dyDescent="0.2">
      <c r="A614" s="166">
        <v>19</v>
      </c>
      <c r="B614" s="139" t="s">
        <v>878</v>
      </c>
      <c r="C614" s="253"/>
      <c r="D614" s="106" t="s">
        <v>287</v>
      </c>
      <c r="E614" s="107">
        <v>1</v>
      </c>
      <c r="F614" s="108">
        <v>0.6</v>
      </c>
      <c r="G614" s="109">
        <v>634624</v>
      </c>
      <c r="H614" s="110">
        <v>634624</v>
      </c>
      <c r="I614" s="110">
        <f t="shared" si="40"/>
        <v>52885</v>
      </c>
    </row>
    <row r="615" spans="1:9" s="168" customFormat="1" x14ac:dyDescent="0.2">
      <c r="A615" s="166">
        <v>20</v>
      </c>
      <c r="B615" s="139" t="s">
        <v>879</v>
      </c>
      <c r="C615" s="253"/>
      <c r="D615" s="106" t="s">
        <v>309</v>
      </c>
      <c r="E615" s="107">
        <v>1</v>
      </c>
      <c r="F615" s="108">
        <v>1</v>
      </c>
      <c r="G615" s="109">
        <v>1057706</v>
      </c>
      <c r="H615" s="110">
        <v>1057706</v>
      </c>
      <c r="I615" s="110">
        <f t="shared" si="40"/>
        <v>88142</v>
      </c>
    </row>
    <row r="616" spans="1:9" s="168" customFormat="1" x14ac:dyDescent="0.2">
      <c r="A616" s="166">
        <v>21</v>
      </c>
      <c r="B616" s="139" t="s">
        <v>880</v>
      </c>
      <c r="C616" s="253"/>
      <c r="D616" s="106" t="s">
        <v>309</v>
      </c>
      <c r="E616" s="107">
        <v>1</v>
      </c>
      <c r="F616" s="108">
        <v>1</v>
      </c>
      <c r="G616" s="109">
        <v>1057706</v>
      </c>
      <c r="H616" s="110">
        <v>1057706</v>
      </c>
      <c r="I616" s="110">
        <f t="shared" si="40"/>
        <v>88142</v>
      </c>
    </row>
    <row r="617" spans="1:9" s="195" customFormat="1" x14ac:dyDescent="0.2">
      <c r="A617" s="166">
        <v>22</v>
      </c>
      <c r="B617" s="139" t="s">
        <v>881</v>
      </c>
      <c r="C617" s="253"/>
      <c r="D617" s="106" t="s">
        <v>287</v>
      </c>
      <c r="E617" s="107">
        <v>1</v>
      </c>
      <c r="F617" s="108">
        <v>0.6</v>
      </c>
      <c r="G617" s="109">
        <v>634624</v>
      </c>
      <c r="H617" s="110">
        <v>846165</v>
      </c>
      <c r="I617" s="110">
        <f t="shared" si="40"/>
        <v>52885</v>
      </c>
    </row>
    <row r="618" spans="1:9" s="195" customFormat="1" x14ac:dyDescent="0.2">
      <c r="A618" s="166">
        <v>23</v>
      </c>
      <c r="B618" s="139" t="s">
        <v>882</v>
      </c>
      <c r="C618" s="254"/>
      <c r="D618" s="106" t="s">
        <v>309</v>
      </c>
      <c r="E618" s="107">
        <v>1</v>
      </c>
      <c r="F618" s="108">
        <v>1</v>
      </c>
      <c r="G618" s="109">
        <v>1057706</v>
      </c>
      <c r="H618" s="110">
        <v>1057706</v>
      </c>
      <c r="I618" s="110">
        <f t="shared" si="40"/>
        <v>88142</v>
      </c>
    </row>
    <row r="619" spans="1:9" s="195" customFormat="1" x14ac:dyDescent="0.2">
      <c r="A619" s="166">
        <v>24</v>
      </c>
      <c r="B619" s="139" t="s">
        <v>883</v>
      </c>
      <c r="C619" s="137" t="s">
        <v>406</v>
      </c>
      <c r="D619" s="106" t="s">
        <v>309</v>
      </c>
      <c r="E619" s="107">
        <v>1</v>
      </c>
      <c r="F619" s="108">
        <v>1</v>
      </c>
      <c r="G619" s="109">
        <v>1675622</v>
      </c>
      <c r="H619" s="110">
        <v>1675622</v>
      </c>
      <c r="I619" s="110">
        <f t="shared" si="40"/>
        <v>139635</v>
      </c>
    </row>
    <row r="620" spans="1:9" s="136" customFormat="1" x14ac:dyDescent="0.2">
      <c r="A620" s="96"/>
      <c r="B620" s="97" t="s">
        <v>884</v>
      </c>
      <c r="C620" s="114"/>
      <c r="D620" s="112"/>
      <c r="E620" s="115"/>
      <c r="F620" s="112"/>
      <c r="G620" s="102">
        <f t="shared" ref="G620:H620" si="42">SUM(G621:G646)</f>
        <v>15548288</v>
      </c>
      <c r="H620" s="102">
        <f t="shared" si="42"/>
        <v>15072320</v>
      </c>
      <c r="I620" s="102">
        <f>SUM(I621:I646)</f>
        <v>1295684</v>
      </c>
    </row>
    <row r="621" spans="1:9" s="195" customFormat="1" x14ac:dyDescent="0.2">
      <c r="A621" s="166">
        <v>1</v>
      </c>
      <c r="B621" s="139" t="s">
        <v>885</v>
      </c>
      <c r="C621" s="252" t="s">
        <v>286</v>
      </c>
      <c r="D621" s="106" t="s">
        <v>287</v>
      </c>
      <c r="E621" s="107">
        <v>0.5</v>
      </c>
      <c r="F621" s="108">
        <v>0.6</v>
      </c>
      <c r="G621" s="109">
        <v>317312</v>
      </c>
      <c r="H621" s="110">
        <v>317312</v>
      </c>
      <c r="I621" s="110">
        <f t="shared" si="40"/>
        <v>26443</v>
      </c>
    </row>
    <row r="622" spans="1:9" s="195" customFormat="1" x14ac:dyDescent="0.2">
      <c r="A622" s="166">
        <v>2</v>
      </c>
      <c r="B622" s="139" t="s">
        <v>886</v>
      </c>
      <c r="C622" s="253"/>
      <c r="D622" s="106" t="s">
        <v>287</v>
      </c>
      <c r="E622" s="107">
        <v>0.5</v>
      </c>
      <c r="F622" s="108">
        <v>0.6</v>
      </c>
      <c r="G622" s="109">
        <v>317312</v>
      </c>
      <c r="H622" s="110">
        <v>317312</v>
      </c>
      <c r="I622" s="110">
        <f t="shared" si="40"/>
        <v>26443</v>
      </c>
    </row>
    <row r="623" spans="1:9" s="195" customFormat="1" x14ac:dyDescent="0.2">
      <c r="A623" s="166">
        <v>3</v>
      </c>
      <c r="B623" s="139" t="s">
        <v>887</v>
      </c>
      <c r="C623" s="254"/>
      <c r="D623" s="106" t="s">
        <v>287</v>
      </c>
      <c r="E623" s="107">
        <v>0.5</v>
      </c>
      <c r="F623" s="108">
        <v>0.6</v>
      </c>
      <c r="G623" s="109">
        <v>317312</v>
      </c>
      <c r="H623" s="110">
        <v>317312</v>
      </c>
      <c r="I623" s="110">
        <f t="shared" si="40"/>
        <v>26443</v>
      </c>
    </row>
    <row r="624" spans="1:9" s="195" customFormat="1" x14ac:dyDescent="0.2">
      <c r="A624" s="166">
        <v>4</v>
      </c>
      <c r="B624" s="139" t="s">
        <v>888</v>
      </c>
      <c r="C624" s="252" t="s">
        <v>320</v>
      </c>
      <c r="D624" s="106" t="s">
        <v>287</v>
      </c>
      <c r="E624" s="107">
        <v>1</v>
      </c>
      <c r="F624" s="108">
        <v>0.6</v>
      </c>
      <c r="G624" s="109">
        <v>634624</v>
      </c>
      <c r="H624" s="110">
        <v>475968</v>
      </c>
      <c r="I624" s="110">
        <f t="shared" si="40"/>
        <v>52885</v>
      </c>
    </row>
    <row r="625" spans="1:9" s="195" customFormat="1" x14ac:dyDescent="0.2">
      <c r="A625" s="166">
        <v>5</v>
      </c>
      <c r="B625" s="139" t="s">
        <v>889</v>
      </c>
      <c r="C625" s="253"/>
      <c r="D625" s="106" t="s">
        <v>287</v>
      </c>
      <c r="E625" s="107">
        <v>1</v>
      </c>
      <c r="F625" s="108">
        <v>0.6</v>
      </c>
      <c r="G625" s="109">
        <v>634624</v>
      </c>
      <c r="H625" s="110">
        <v>634624</v>
      </c>
      <c r="I625" s="110">
        <f t="shared" si="40"/>
        <v>52885</v>
      </c>
    </row>
    <row r="626" spans="1:9" s="195" customFormat="1" x14ac:dyDescent="0.2">
      <c r="A626" s="166">
        <v>6</v>
      </c>
      <c r="B626" s="139" t="s">
        <v>890</v>
      </c>
      <c r="C626" s="253"/>
      <c r="D626" s="106" t="s">
        <v>287</v>
      </c>
      <c r="E626" s="107">
        <v>1</v>
      </c>
      <c r="F626" s="108">
        <v>0.6</v>
      </c>
      <c r="G626" s="109">
        <v>634624</v>
      </c>
      <c r="H626" s="110">
        <v>634624</v>
      </c>
      <c r="I626" s="110">
        <f t="shared" si="40"/>
        <v>52885</v>
      </c>
    </row>
    <row r="627" spans="1:9" s="195" customFormat="1" x14ac:dyDescent="0.2">
      <c r="A627" s="166">
        <v>7</v>
      </c>
      <c r="B627" s="139" t="s">
        <v>891</v>
      </c>
      <c r="C627" s="253"/>
      <c r="D627" s="106" t="s">
        <v>287</v>
      </c>
      <c r="E627" s="107">
        <v>1</v>
      </c>
      <c r="F627" s="108">
        <v>0.6</v>
      </c>
      <c r="G627" s="109">
        <v>634624</v>
      </c>
      <c r="H627" s="110">
        <v>634624</v>
      </c>
      <c r="I627" s="110">
        <f t="shared" si="40"/>
        <v>52885</v>
      </c>
    </row>
    <row r="628" spans="1:9" s="195" customFormat="1" x14ac:dyDescent="0.2">
      <c r="A628" s="166">
        <v>8</v>
      </c>
      <c r="B628" s="139" t="s">
        <v>892</v>
      </c>
      <c r="C628" s="253"/>
      <c r="D628" s="106" t="s">
        <v>287</v>
      </c>
      <c r="E628" s="107">
        <v>1</v>
      </c>
      <c r="F628" s="108">
        <v>0.6</v>
      </c>
      <c r="G628" s="109">
        <v>634624</v>
      </c>
      <c r="H628" s="110">
        <v>634624</v>
      </c>
      <c r="I628" s="110">
        <f t="shared" si="40"/>
        <v>52885</v>
      </c>
    </row>
    <row r="629" spans="1:9" s="195" customFormat="1" x14ac:dyDescent="0.2">
      <c r="A629" s="166">
        <v>9</v>
      </c>
      <c r="B629" s="139" t="s">
        <v>893</v>
      </c>
      <c r="C629" s="253"/>
      <c r="D629" s="106" t="s">
        <v>287</v>
      </c>
      <c r="E629" s="107">
        <v>1</v>
      </c>
      <c r="F629" s="108">
        <v>0.6</v>
      </c>
      <c r="G629" s="109">
        <v>634624</v>
      </c>
      <c r="H629" s="110">
        <v>634624</v>
      </c>
      <c r="I629" s="110">
        <f t="shared" si="40"/>
        <v>52885</v>
      </c>
    </row>
    <row r="630" spans="1:9" s="195" customFormat="1" x14ac:dyDescent="0.2">
      <c r="A630" s="166">
        <v>10</v>
      </c>
      <c r="B630" s="139" t="s">
        <v>894</v>
      </c>
      <c r="C630" s="253"/>
      <c r="D630" s="106" t="s">
        <v>287</v>
      </c>
      <c r="E630" s="107">
        <v>1</v>
      </c>
      <c r="F630" s="108">
        <v>0.6</v>
      </c>
      <c r="G630" s="109">
        <v>634624</v>
      </c>
      <c r="H630" s="110">
        <v>475968</v>
      </c>
      <c r="I630" s="110">
        <f t="shared" si="40"/>
        <v>52885</v>
      </c>
    </row>
    <row r="631" spans="1:9" s="195" customFormat="1" x14ac:dyDescent="0.2">
      <c r="A631" s="166">
        <v>11</v>
      </c>
      <c r="B631" s="139" t="s">
        <v>895</v>
      </c>
      <c r="C631" s="253"/>
      <c r="D631" s="106" t="s">
        <v>287</v>
      </c>
      <c r="E631" s="107">
        <v>1</v>
      </c>
      <c r="F631" s="108">
        <v>0.6</v>
      </c>
      <c r="G631" s="109">
        <v>634624</v>
      </c>
      <c r="H631" s="110">
        <v>634624</v>
      </c>
      <c r="I631" s="110">
        <f t="shared" si="40"/>
        <v>52885</v>
      </c>
    </row>
    <row r="632" spans="1:9" s="168" customFormat="1" x14ac:dyDescent="0.2">
      <c r="A632" s="166">
        <v>12</v>
      </c>
      <c r="B632" s="139" t="s">
        <v>896</v>
      </c>
      <c r="C632" s="253"/>
      <c r="D632" s="106" t="s">
        <v>287</v>
      </c>
      <c r="E632" s="107">
        <v>1</v>
      </c>
      <c r="F632" s="108">
        <v>0.6</v>
      </c>
      <c r="G632" s="109">
        <v>634624</v>
      </c>
      <c r="H632" s="110">
        <v>634624</v>
      </c>
      <c r="I632" s="110">
        <f t="shared" si="40"/>
        <v>52885</v>
      </c>
    </row>
    <row r="633" spans="1:9" s="168" customFormat="1" x14ac:dyDescent="0.2">
      <c r="A633" s="166">
        <v>13</v>
      </c>
      <c r="B633" s="139" t="s">
        <v>897</v>
      </c>
      <c r="C633" s="253"/>
      <c r="D633" s="106" t="s">
        <v>287</v>
      </c>
      <c r="E633" s="107">
        <v>1</v>
      </c>
      <c r="F633" s="108">
        <v>0.6</v>
      </c>
      <c r="G633" s="109">
        <v>634624</v>
      </c>
      <c r="H633" s="110">
        <v>475968</v>
      </c>
      <c r="I633" s="110">
        <f t="shared" si="40"/>
        <v>52885</v>
      </c>
    </row>
    <row r="634" spans="1:9" s="195" customFormat="1" x14ac:dyDescent="0.2">
      <c r="A634" s="166">
        <v>14</v>
      </c>
      <c r="B634" s="139" t="s">
        <v>898</v>
      </c>
      <c r="C634" s="253"/>
      <c r="D634" s="106" t="s">
        <v>287</v>
      </c>
      <c r="E634" s="107">
        <v>1</v>
      </c>
      <c r="F634" s="108">
        <v>0.6</v>
      </c>
      <c r="G634" s="109">
        <v>634624</v>
      </c>
      <c r="H634" s="110">
        <v>634624</v>
      </c>
      <c r="I634" s="110">
        <f t="shared" si="40"/>
        <v>52885</v>
      </c>
    </row>
    <row r="635" spans="1:9" s="168" customFormat="1" x14ac:dyDescent="0.2">
      <c r="A635" s="166">
        <v>15</v>
      </c>
      <c r="B635" s="139" t="s">
        <v>899</v>
      </c>
      <c r="C635" s="253"/>
      <c r="D635" s="106" t="s">
        <v>287</v>
      </c>
      <c r="E635" s="107">
        <v>1</v>
      </c>
      <c r="F635" s="108">
        <v>0.6</v>
      </c>
      <c r="G635" s="109">
        <v>634624</v>
      </c>
      <c r="H635" s="110">
        <v>634624</v>
      </c>
      <c r="I635" s="110">
        <f t="shared" si="40"/>
        <v>52885</v>
      </c>
    </row>
    <row r="636" spans="1:9" s="168" customFormat="1" x14ac:dyDescent="0.2">
      <c r="A636" s="166">
        <v>16</v>
      </c>
      <c r="B636" s="139" t="s">
        <v>900</v>
      </c>
      <c r="C636" s="253"/>
      <c r="D636" s="106" t="s">
        <v>287</v>
      </c>
      <c r="E636" s="107">
        <v>1</v>
      </c>
      <c r="F636" s="108">
        <v>0.6</v>
      </c>
      <c r="G636" s="109">
        <v>634624</v>
      </c>
      <c r="H636" s="110">
        <v>634624</v>
      </c>
      <c r="I636" s="110">
        <f t="shared" si="40"/>
        <v>52885</v>
      </c>
    </row>
    <row r="637" spans="1:9" s="195" customFormat="1" x14ac:dyDescent="0.2">
      <c r="A637" s="166">
        <v>17</v>
      </c>
      <c r="B637" s="139" t="s">
        <v>901</v>
      </c>
      <c r="C637" s="253"/>
      <c r="D637" s="106" t="s">
        <v>287</v>
      </c>
      <c r="E637" s="107">
        <v>1</v>
      </c>
      <c r="F637" s="108">
        <v>0.6</v>
      </c>
      <c r="G637" s="109">
        <v>634624</v>
      </c>
      <c r="H637" s="110">
        <v>634624</v>
      </c>
      <c r="I637" s="110">
        <f t="shared" si="40"/>
        <v>52885</v>
      </c>
    </row>
    <row r="638" spans="1:9" s="195" customFormat="1" x14ac:dyDescent="0.2">
      <c r="A638" s="166">
        <v>18</v>
      </c>
      <c r="B638" s="139" t="s">
        <v>902</v>
      </c>
      <c r="C638" s="253"/>
      <c r="D638" s="106" t="s">
        <v>287</v>
      </c>
      <c r="E638" s="107">
        <v>1</v>
      </c>
      <c r="F638" s="108">
        <v>0.6</v>
      </c>
      <c r="G638" s="109">
        <v>634624</v>
      </c>
      <c r="H638" s="110">
        <v>634624</v>
      </c>
      <c r="I638" s="110">
        <f t="shared" si="40"/>
        <v>52885</v>
      </c>
    </row>
    <row r="639" spans="1:9" s="195" customFormat="1" x14ac:dyDescent="0.2">
      <c r="A639" s="166">
        <v>19</v>
      </c>
      <c r="B639" s="139" t="s">
        <v>903</v>
      </c>
      <c r="C639" s="253"/>
      <c r="D639" s="106" t="s">
        <v>287</v>
      </c>
      <c r="E639" s="107">
        <v>1</v>
      </c>
      <c r="F639" s="108">
        <v>0.6</v>
      </c>
      <c r="G639" s="109">
        <v>634624</v>
      </c>
      <c r="H639" s="110">
        <v>634624</v>
      </c>
      <c r="I639" s="110">
        <f t="shared" si="40"/>
        <v>52885</v>
      </c>
    </row>
    <row r="640" spans="1:9" s="195" customFormat="1" x14ac:dyDescent="0.2">
      <c r="A640" s="166">
        <v>20</v>
      </c>
      <c r="B640" s="139" t="s">
        <v>904</v>
      </c>
      <c r="C640" s="253"/>
      <c r="D640" s="106" t="s">
        <v>287</v>
      </c>
      <c r="E640" s="107">
        <v>1</v>
      </c>
      <c r="F640" s="108">
        <v>0.6</v>
      </c>
      <c r="G640" s="109">
        <v>634624</v>
      </c>
      <c r="H640" s="110">
        <v>634624</v>
      </c>
      <c r="I640" s="110">
        <f t="shared" si="40"/>
        <v>52885</v>
      </c>
    </row>
    <row r="641" spans="1:9" s="195" customFormat="1" x14ac:dyDescent="0.2">
      <c r="A641" s="166">
        <v>21</v>
      </c>
      <c r="B641" s="139" t="s">
        <v>905</v>
      </c>
      <c r="C641" s="253"/>
      <c r="D641" s="106" t="s">
        <v>287</v>
      </c>
      <c r="E641" s="107">
        <v>1</v>
      </c>
      <c r="F641" s="108">
        <v>0.6</v>
      </c>
      <c r="G641" s="109">
        <v>634624</v>
      </c>
      <c r="H641" s="110">
        <v>634624</v>
      </c>
      <c r="I641" s="110">
        <f t="shared" si="40"/>
        <v>52885</v>
      </c>
    </row>
    <row r="642" spans="1:9" s="195" customFormat="1" x14ac:dyDescent="0.2">
      <c r="A642" s="166">
        <v>22</v>
      </c>
      <c r="B642" s="139" t="s">
        <v>906</v>
      </c>
      <c r="C642" s="253"/>
      <c r="D642" s="106" t="s">
        <v>287</v>
      </c>
      <c r="E642" s="107">
        <v>1</v>
      </c>
      <c r="F642" s="108">
        <v>0.6</v>
      </c>
      <c r="G642" s="109">
        <v>634624</v>
      </c>
      <c r="H642" s="110">
        <v>634624</v>
      </c>
      <c r="I642" s="110">
        <f t="shared" si="40"/>
        <v>52885</v>
      </c>
    </row>
    <row r="643" spans="1:9" s="195" customFormat="1" x14ac:dyDescent="0.2">
      <c r="A643" s="166">
        <v>23</v>
      </c>
      <c r="B643" s="139" t="s">
        <v>907</v>
      </c>
      <c r="C643" s="253"/>
      <c r="D643" s="106" t="s">
        <v>287</v>
      </c>
      <c r="E643" s="107">
        <v>1</v>
      </c>
      <c r="F643" s="108">
        <v>0.6</v>
      </c>
      <c r="G643" s="109">
        <v>634624</v>
      </c>
      <c r="H643" s="110">
        <v>634624</v>
      </c>
      <c r="I643" s="110">
        <f t="shared" si="40"/>
        <v>52885</v>
      </c>
    </row>
    <row r="644" spans="1:9" s="195" customFormat="1" x14ac:dyDescent="0.2">
      <c r="A644" s="166">
        <v>24</v>
      </c>
      <c r="B644" s="139" t="s">
        <v>908</v>
      </c>
      <c r="C644" s="253"/>
      <c r="D644" s="106" t="s">
        <v>287</v>
      </c>
      <c r="E644" s="107">
        <v>1</v>
      </c>
      <c r="F644" s="108">
        <v>0.6</v>
      </c>
      <c r="G644" s="109">
        <v>634624</v>
      </c>
      <c r="H644" s="110">
        <v>634624</v>
      </c>
      <c r="I644" s="110">
        <f t="shared" si="40"/>
        <v>52885</v>
      </c>
    </row>
    <row r="645" spans="1:9" s="168" customFormat="1" x14ac:dyDescent="0.2">
      <c r="A645" s="166">
        <v>25</v>
      </c>
      <c r="B645" s="139" t="s">
        <v>909</v>
      </c>
      <c r="C645" s="253"/>
      <c r="D645" s="106" t="s">
        <v>287</v>
      </c>
      <c r="E645" s="107">
        <v>1</v>
      </c>
      <c r="F645" s="108">
        <v>0.6</v>
      </c>
      <c r="G645" s="109">
        <v>634624</v>
      </c>
      <c r="H645" s="110">
        <v>634624</v>
      </c>
      <c r="I645" s="110">
        <f t="shared" si="40"/>
        <v>52885</v>
      </c>
    </row>
    <row r="646" spans="1:9" s="168" customFormat="1" x14ac:dyDescent="0.2">
      <c r="A646" s="166">
        <v>26</v>
      </c>
      <c r="B646" s="139" t="s">
        <v>910</v>
      </c>
      <c r="C646" s="254"/>
      <c r="D646" s="106" t="s">
        <v>287</v>
      </c>
      <c r="E646" s="107">
        <v>1</v>
      </c>
      <c r="F646" s="108">
        <v>0.6</v>
      </c>
      <c r="G646" s="109">
        <v>634624</v>
      </c>
      <c r="H646" s="110">
        <v>634624</v>
      </c>
      <c r="I646" s="110">
        <f t="shared" si="40"/>
        <v>52885</v>
      </c>
    </row>
    <row r="647" spans="1:9" s="103" customFormat="1" x14ac:dyDescent="0.2">
      <c r="A647" s="96"/>
      <c r="B647" s="97" t="s">
        <v>911</v>
      </c>
      <c r="C647" s="114"/>
      <c r="D647" s="112"/>
      <c r="E647" s="115"/>
      <c r="F647" s="112"/>
      <c r="G647" s="102">
        <f t="shared" ref="G647:H647" si="43">SUM(G648:G663)</f>
        <v>9731453</v>
      </c>
      <c r="H647" s="102">
        <f t="shared" si="43"/>
        <v>10150083</v>
      </c>
      <c r="I647" s="102">
        <f>SUM(I648:I663)</f>
        <v>810951</v>
      </c>
    </row>
    <row r="648" spans="1:9" s="134" customFormat="1" x14ac:dyDescent="0.2">
      <c r="A648" s="116">
        <v>1</v>
      </c>
      <c r="B648" s="133" t="s">
        <v>912</v>
      </c>
      <c r="C648" s="253" t="s">
        <v>286</v>
      </c>
      <c r="D648" s="106" t="s">
        <v>287</v>
      </c>
      <c r="E648" s="107">
        <v>0.5</v>
      </c>
      <c r="F648" s="108">
        <v>0.6</v>
      </c>
      <c r="G648" s="109">
        <v>317312</v>
      </c>
      <c r="H648" s="110">
        <v>475968</v>
      </c>
      <c r="I648" s="110">
        <f t="shared" ref="I648:I711" si="44">G648/12</f>
        <v>26443</v>
      </c>
    </row>
    <row r="649" spans="1:9" s="134" customFormat="1" x14ac:dyDescent="0.2">
      <c r="A649" s="116">
        <v>2</v>
      </c>
      <c r="B649" s="133" t="s">
        <v>913</v>
      </c>
      <c r="C649" s="254"/>
      <c r="D649" s="106" t="s">
        <v>287</v>
      </c>
      <c r="E649" s="107">
        <v>0.5</v>
      </c>
      <c r="F649" s="108">
        <v>0.6</v>
      </c>
      <c r="G649" s="109">
        <v>317312</v>
      </c>
      <c r="H649" s="110">
        <v>475968</v>
      </c>
      <c r="I649" s="110">
        <f t="shared" si="44"/>
        <v>26443</v>
      </c>
    </row>
    <row r="650" spans="1:9" s="118" customFormat="1" x14ac:dyDescent="0.2">
      <c r="A650" s="116">
        <v>3</v>
      </c>
      <c r="B650" s="133" t="s">
        <v>914</v>
      </c>
      <c r="C650" s="252" t="s">
        <v>320</v>
      </c>
      <c r="D650" s="106" t="s">
        <v>287</v>
      </c>
      <c r="E650" s="107">
        <v>1</v>
      </c>
      <c r="F650" s="108">
        <v>0.6</v>
      </c>
      <c r="G650" s="109">
        <v>634624</v>
      </c>
      <c r="H650" s="110">
        <v>634624</v>
      </c>
      <c r="I650" s="110">
        <f t="shared" si="44"/>
        <v>52885</v>
      </c>
    </row>
    <row r="651" spans="1:9" s="118" customFormat="1" x14ac:dyDescent="0.2">
      <c r="A651" s="116">
        <v>4</v>
      </c>
      <c r="B651" s="133" t="s">
        <v>915</v>
      </c>
      <c r="C651" s="253"/>
      <c r="D651" s="106" t="s">
        <v>287</v>
      </c>
      <c r="E651" s="107">
        <v>1</v>
      </c>
      <c r="F651" s="108">
        <v>0.6</v>
      </c>
      <c r="G651" s="109">
        <v>634624</v>
      </c>
      <c r="H651" s="110">
        <v>634624</v>
      </c>
      <c r="I651" s="110">
        <f t="shared" si="44"/>
        <v>52885</v>
      </c>
    </row>
    <row r="652" spans="1:9" s="134" customFormat="1" x14ac:dyDescent="0.2">
      <c r="A652" s="116">
        <v>5</v>
      </c>
      <c r="B652" s="133" t="s">
        <v>916</v>
      </c>
      <c r="C652" s="253"/>
      <c r="D652" s="106" t="s">
        <v>287</v>
      </c>
      <c r="E652" s="107">
        <v>1</v>
      </c>
      <c r="F652" s="108">
        <v>0.6</v>
      </c>
      <c r="G652" s="109">
        <v>634624</v>
      </c>
      <c r="H652" s="110">
        <v>634624</v>
      </c>
      <c r="I652" s="110">
        <f t="shared" si="44"/>
        <v>52885</v>
      </c>
    </row>
    <row r="653" spans="1:9" s="134" customFormat="1" x14ac:dyDescent="0.2">
      <c r="A653" s="116">
        <v>6</v>
      </c>
      <c r="B653" s="133" t="s">
        <v>917</v>
      </c>
      <c r="C653" s="253"/>
      <c r="D653" s="106" t="s">
        <v>287</v>
      </c>
      <c r="E653" s="107">
        <v>1</v>
      </c>
      <c r="F653" s="108">
        <v>0.6</v>
      </c>
      <c r="G653" s="109">
        <v>634624</v>
      </c>
      <c r="H653" s="110">
        <v>634624</v>
      </c>
      <c r="I653" s="110">
        <f t="shared" si="44"/>
        <v>52885</v>
      </c>
    </row>
    <row r="654" spans="1:9" s="134" customFormat="1" x14ac:dyDescent="0.2">
      <c r="A654" s="116">
        <v>7</v>
      </c>
      <c r="B654" s="133" t="s">
        <v>918</v>
      </c>
      <c r="C654" s="253"/>
      <c r="D654" s="106" t="s">
        <v>287</v>
      </c>
      <c r="E654" s="107">
        <v>1</v>
      </c>
      <c r="F654" s="108">
        <v>0.6</v>
      </c>
      <c r="G654" s="109">
        <v>634624</v>
      </c>
      <c r="H654" s="110">
        <v>634624</v>
      </c>
      <c r="I654" s="110">
        <f t="shared" si="44"/>
        <v>52885</v>
      </c>
    </row>
    <row r="655" spans="1:9" s="118" customFormat="1" x14ac:dyDescent="0.2">
      <c r="A655" s="116">
        <v>8</v>
      </c>
      <c r="B655" s="133" t="s">
        <v>919</v>
      </c>
      <c r="C655" s="253"/>
      <c r="D655" s="106" t="s">
        <v>287</v>
      </c>
      <c r="E655" s="107">
        <v>1</v>
      </c>
      <c r="F655" s="108">
        <v>0.6</v>
      </c>
      <c r="G655" s="109">
        <v>634624</v>
      </c>
      <c r="H655" s="110">
        <v>634624</v>
      </c>
      <c r="I655" s="110">
        <f t="shared" si="44"/>
        <v>52885</v>
      </c>
    </row>
    <row r="656" spans="1:9" s="134" customFormat="1" x14ac:dyDescent="0.2">
      <c r="A656" s="116">
        <v>9</v>
      </c>
      <c r="B656" s="133" t="s">
        <v>920</v>
      </c>
      <c r="C656" s="253"/>
      <c r="D656" s="106" t="s">
        <v>287</v>
      </c>
      <c r="E656" s="107">
        <v>1</v>
      </c>
      <c r="F656" s="108">
        <v>0.6</v>
      </c>
      <c r="G656" s="109">
        <v>634624</v>
      </c>
      <c r="H656" s="110">
        <v>634624</v>
      </c>
      <c r="I656" s="110">
        <f t="shared" si="44"/>
        <v>52885</v>
      </c>
    </row>
    <row r="657" spans="1:9" s="118" customFormat="1" x14ac:dyDescent="0.2">
      <c r="A657" s="116">
        <v>10</v>
      </c>
      <c r="B657" s="133" t="s">
        <v>921</v>
      </c>
      <c r="C657" s="253"/>
      <c r="D657" s="106" t="s">
        <v>287</v>
      </c>
      <c r="E657" s="107">
        <v>1</v>
      </c>
      <c r="F657" s="108">
        <v>0.6</v>
      </c>
      <c r="G657" s="109">
        <v>634624</v>
      </c>
      <c r="H657" s="110">
        <v>634624</v>
      </c>
      <c r="I657" s="110">
        <f t="shared" si="44"/>
        <v>52885</v>
      </c>
    </row>
    <row r="658" spans="1:9" s="134" customFormat="1" x14ac:dyDescent="0.2">
      <c r="A658" s="116">
        <v>11</v>
      </c>
      <c r="B658" s="133" t="s">
        <v>922</v>
      </c>
      <c r="C658" s="253"/>
      <c r="D658" s="106" t="s">
        <v>287</v>
      </c>
      <c r="E658" s="107">
        <v>1</v>
      </c>
      <c r="F658" s="108">
        <v>0.6</v>
      </c>
      <c r="G658" s="109">
        <v>634624</v>
      </c>
      <c r="H658" s="110">
        <v>634624</v>
      </c>
      <c r="I658" s="110">
        <f t="shared" si="44"/>
        <v>52885</v>
      </c>
    </row>
    <row r="659" spans="1:9" s="134" customFormat="1" x14ac:dyDescent="0.2">
      <c r="A659" s="116">
        <v>12</v>
      </c>
      <c r="B659" s="133" t="s">
        <v>923</v>
      </c>
      <c r="C659" s="253"/>
      <c r="D659" s="106" t="s">
        <v>287</v>
      </c>
      <c r="E659" s="107">
        <v>1</v>
      </c>
      <c r="F659" s="108">
        <v>0.6</v>
      </c>
      <c r="G659" s="109">
        <v>634624</v>
      </c>
      <c r="H659" s="110">
        <v>634624</v>
      </c>
      <c r="I659" s="110">
        <f t="shared" si="44"/>
        <v>52885</v>
      </c>
    </row>
    <row r="660" spans="1:9" s="118" customFormat="1" x14ac:dyDescent="0.2">
      <c r="A660" s="116">
        <v>13</v>
      </c>
      <c r="B660" s="133" t="s">
        <v>924</v>
      </c>
      <c r="C660" s="253"/>
      <c r="D660" s="106" t="s">
        <v>287</v>
      </c>
      <c r="E660" s="107">
        <v>1</v>
      </c>
      <c r="F660" s="108">
        <v>0.6</v>
      </c>
      <c r="G660" s="109">
        <v>634624</v>
      </c>
      <c r="H660" s="110">
        <v>634624</v>
      </c>
      <c r="I660" s="110">
        <f t="shared" si="44"/>
        <v>52885</v>
      </c>
    </row>
    <row r="661" spans="1:9" s="134" customFormat="1" x14ac:dyDescent="0.2">
      <c r="A661" s="116">
        <v>14</v>
      </c>
      <c r="B661" s="133" t="s">
        <v>925</v>
      </c>
      <c r="C661" s="253"/>
      <c r="D661" s="106" t="s">
        <v>287</v>
      </c>
      <c r="E661" s="107">
        <v>1</v>
      </c>
      <c r="F661" s="108">
        <v>0.6</v>
      </c>
      <c r="G661" s="109">
        <v>634624</v>
      </c>
      <c r="H661" s="110">
        <v>634624</v>
      </c>
      <c r="I661" s="110">
        <f t="shared" si="44"/>
        <v>52885</v>
      </c>
    </row>
    <row r="662" spans="1:9" s="134" customFormat="1" x14ac:dyDescent="0.2">
      <c r="A662" s="116">
        <v>15</v>
      </c>
      <c r="B662" s="133" t="s">
        <v>926</v>
      </c>
      <c r="C662" s="254"/>
      <c r="D662" s="106" t="s">
        <v>287</v>
      </c>
      <c r="E662" s="107">
        <v>1</v>
      </c>
      <c r="F662" s="108">
        <v>0.6</v>
      </c>
      <c r="G662" s="109">
        <v>634624</v>
      </c>
      <c r="H662" s="110">
        <v>740395</v>
      </c>
      <c r="I662" s="110">
        <f t="shared" si="44"/>
        <v>52885</v>
      </c>
    </row>
    <row r="663" spans="1:9" s="134" customFormat="1" x14ac:dyDescent="0.2">
      <c r="A663" s="116">
        <v>16</v>
      </c>
      <c r="B663" s="133" t="s">
        <v>927</v>
      </c>
      <c r="C663" s="137" t="s">
        <v>462</v>
      </c>
      <c r="D663" s="106" t="s">
        <v>287</v>
      </c>
      <c r="E663" s="107">
        <v>1</v>
      </c>
      <c r="F663" s="108">
        <v>0.45</v>
      </c>
      <c r="G663" s="109">
        <v>846717</v>
      </c>
      <c r="H663" s="110">
        <v>842264</v>
      </c>
      <c r="I663" s="110">
        <f t="shared" si="44"/>
        <v>70560</v>
      </c>
    </row>
    <row r="664" spans="1:9" s="103" customFormat="1" x14ac:dyDescent="0.2">
      <c r="A664" s="96"/>
      <c r="B664" s="97" t="s">
        <v>928</v>
      </c>
      <c r="C664" s="114"/>
      <c r="D664" s="112"/>
      <c r="E664" s="115"/>
      <c r="F664" s="112"/>
      <c r="G664" s="102">
        <f t="shared" ref="G664:H664" si="45">SUM(G665:G677)</f>
        <v>8673192</v>
      </c>
      <c r="H664" s="102">
        <f t="shared" si="45"/>
        <v>9352347</v>
      </c>
      <c r="I664" s="102">
        <f>SUM(I665:I677)</f>
        <v>722764</v>
      </c>
    </row>
    <row r="665" spans="1:9" s="118" customFormat="1" x14ac:dyDescent="0.2">
      <c r="A665" s="116">
        <v>1</v>
      </c>
      <c r="B665" s="133" t="s">
        <v>929</v>
      </c>
      <c r="C665" s="252" t="s">
        <v>286</v>
      </c>
      <c r="D665" s="106" t="s">
        <v>287</v>
      </c>
      <c r="E665" s="107">
        <v>0.5</v>
      </c>
      <c r="F665" s="108">
        <v>0.6</v>
      </c>
      <c r="G665" s="109">
        <v>317312</v>
      </c>
      <c r="H665" s="110">
        <v>475968</v>
      </c>
      <c r="I665" s="110">
        <f t="shared" si="44"/>
        <v>26443</v>
      </c>
    </row>
    <row r="666" spans="1:9" s="118" customFormat="1" x14ac:dyDescent="0.2">
      <c r="A666" s="116">
        <v>2</v>
      </c>
      <c r="B666" s="133" t="s">
        <v>930</v>
      </c>
      <c r="C666" s="254"/>
      <c r="D666" s="106" t="s">
        <v>287</v>
      </c>
      <c r="E666" s="107">
        <v>0.5</v>
      </c>
      <c r="F666" s="108">
        <v>0.6</v>
      </c>
      <c r="G666" s="109">
        <v>317312</v>
      </c>
      <c r="H666" s="110">
        <v>475968</v>
      </c>
      <c r="I666" s="110">
        <f t="shared" si="44"/>
        <v>26443</v>
      </c>
    </row>
    <row r="667" spans="1:9" s="118" customFormat="1" ht="15" customHeight="1" x14ac:dyDescent="0.2">
      <c r="A667" s="116">
        <v>3</v>
      </c>
      <c r="B667" s="133" t="s">
        <v>931</v>
      </c>
      <c r="C667" s="252" t="s">
        <v>320</v>
      </c>
      <c r="D667" s="106" t="s">
        <v>287</v>
      </c>
      <c r="E667" s="107">
        <v>1</v>
      </c>
      <c r="F667" s="108"/>
      <c r="G667" s="109"/>
      <c r="H667" s="110">
        <v>158656</v>
      </c>
      <c r="I667" s="110">
        <f t="shared" si="44"/>
        <v>0</v>
      </c>
    </row>
    <row r="668" spans="1:9" s="118" customFormat="1" x14ac:dyDescent="0.2">
      <c r="A668" s="116">
        <v>4</v>
      </c>
      <c r="B668" s="133" t="s">
        <v>932</v>
      </c>
      <c r="C668" s="253"/>
      <c r="D668" s="106" t="s">
        <v>287</v>
      </c>
      <c r="E668" s="107">
        <v>1</v>
      </c>
      <c r="F668" s="108">
        <v>0.6</v>
      </c>
      <c r="G668" s="109">
        <v>634624</v>
      </c>
      <c r="H668" s="110">
        <v>634624</v>
      </c>
      <c r="I668" s="110">
        <f t="shared" si="44"/>
        <v>52885</v>
      </c>
    </row>
    <row r="669" spans="1:9" s="118" customFormat="1" x14ac:dyDescent="0.2">
      <c r="A669" s="116">
        <v>5</v>
      </c>
      <c r="B669" s="133" t="s">
        <v>933</v>
      </c>
      <c r="C669" s="253"/>
      <c r="D669" s="106" t="s">
        <v>287</v>
      </c>
      <c r="E669" s="107">
        <v>1</v>
      </c>
      <c r="F669" s="108">
        <v>0.6</v>
      </c>
      <c r="G669" s="109">
        <v>634624</v>
      </c>
      <c r="H669" s="110">
        <v>634624</v>
      </c>
      <c r="I669" s="110">
        <f t="shared" si="44"/>
        <v>52885</v>
      </c>
    </row>
    <row r="670" spans="1:9" s="118" customFormat="1" x14ac:dyDescent="0.2">
      <c r="A670" s="116">
        <v>6</v>
      </c>
      <c r="B670" s="133" t="s">
        <v>934</v>
      </c>
      <c r="C670" s="253"/>
      <c r="D670" s="106" t="s">
        <v>287</v>
      </c>
      <c r="E670" s="107">
        <v>1</v>
      </c>
      <c r="F670" s="108">
        <v>0.6</v>
      </c>
      <c r="G670" s="109">
        <v>634624</v>
      </c>
      <c r="H670" s="110">
        <v>634624</v>
      </c>
      <c r="I670" s="110">
        <f t="shared" si="44"/>
        <v>52885</v>
      </c>
    </row>
    <row r="671" spans="1:9" s="118" customFormat="1" x14ac:dyDescent="0.2">
      <c r="A671" s="116">
        <v>7</v>
      </c>
      <c r="B671" s="133" t="s">
        <v>935</v>
      </c>
      <c r="C671" s="253"/>
      <c r="D671" s="106" t="s">
        <v>287</v>
      </c>
      <c r="E671" s="107">
        <v>1</v>
      </c>
      <c r="F671" s="108">
        <v>0.6</v>
      </c>
      <c r="G671" s="109">
        <v>634624</v>
      </c>
      <c r="H671" s="110">
        <v>634624</v>
      </c>
      <c r="I671" s="110">
        <f t="shared" si="44"/>
        <v>52885</v>
      </c>
    </row>
    <row r="672" spans="1:9" s="118" customFormat="1" x14ac:dyDescent="0.2">
      <c r="A672" s="116">
        <v>8</v>
      </c>
      <c r="B672" s="133" t="s">
        <v>936</v>
      </c>
      <c r="C672" s="253"/>
      <c r="D672" s="106" t="s">
        <v>287</v>
      </c>
      <c r="E672" s="107">
        <v>1</v>
      </c>
      <c r="F672" s="108">
        <v>0.6</v>
      </c>
      <c r="G672" s="109">
        <v>634624</v>
      </c>
      <c r="H672" s="110">
        <v>317312</v>
      </c>
      <c r="I672" s="110">
        <f t="shared" si="44"/>
        <v>52885</v>
      </c>
    </row>
    <row r="673" spans="1:9" s="118" customFormat="1" x14ac:dyDescent="0.2">
      <c r="A673" s="116">
        <v>9</v>
      </c>
      <c r="B673" s="133" t="s">
        <v>937</v>
      </c>
      <c r="C673" s="253"/>
      <c r="D673" s="106" t="s">
        <v>287</v>
      </c>
      <c r="E673" s="107">
        <v>1</v>
      </c>
      <c r="F673" s="108">
        <v>0.6</v>
      </c>
      <c r="G673" s="109">
        <v>634624</v>
      </c>
      <c r="H673" s="110">
        <v>846165</v>
      </c>
      <c r="I673" s="110">
        <f t="shared" si="44"/>
        <v>52885</v>
      </c>
    </row>
    <row r="674" spans="1:9" s="118" customFormat="1" x14ac:dyDescent="0.2">
      <c r="A674" s="116">
        <v>10</v>
      </c>
      <c r="B674" s="133" t="s">
        <v>938</v>
      </c>
      <c r="C674" s="253"/>
      <c r="D674" s="106" t="s">
        <v>309</v>
      </c>
      <c r="E674" s="107">
        <v>1</v>
      </c>
      <c r="F674" s="108">
        <v>1</v>
      </c>
      <c r="G674" s="109">
        <v>1057706</v>
      </c>
      <c r="H674" s="110">
        <v>1057706</v>
      </c>
      <c r="I674" s="110">
        <f t="shared" si="44"/>
        <v>88142</v>
      </c>
    </row>
    <row r="675" spans="1:9" s="118" customFormat="1" x14ac:dyDescent="0.2">
      <c r="A675" s="116">
        <v>11</v>
      </c>
      <c r="B675" s="133" t="s">
        <v>939</v>
      </c>
      <c r="C675" s="253"/>
      <c r="D675" s="106" t="s">
        <v>309</v>
      </c>
      <c r="E675" s="107">
        <v>1</v>
      </c>
      <c r="F675" s="108">
        <v>1</v>
      </c>
      <c r="G675" s="109">
        <v>1057706</v>
      </c>
      <c r="H675" s="110">
        <v>1057706</v>
      </c>
      <c r="I675" s="110">
        <f t="shared" si="44"/>
        <v>88142</v>
      </c>
    </row>
    <row r="676" spans="1:9" s="118" customFormat="1" x14ac:dyDescent="0.2">
      <c r="A676" s="116">
        <v>12</v>
      </c>
      <c r="B676" s="133" t="s">
        <v>940</v>
      </c>
      <c r="C676" s="253"/>
      <c r="D676" s="106" t="s">
        <v>309</v>
      </c>
      <c r="E676" s="107">
        <v>1</v>
      </c>
      <c r="F676" s="108">
        <v>1</v>
      </c>
      <c r="G676" s="109">
        <v>1057706</v>
      </c>
      <c r="H676" s="110">
        <v>1057706</v>
      </c>
      <c r="I676" s="110">
        <f t="shared" si="44"/>
        <v>88142</v>
      </c>
    </row>
    <row r="677" spans="1:9" s="118" customFormat="1" x14ac:dyDescent="0.2">
      <c r="A677" s="116">
        <v>13</v>
      </c>
      <c r="B677" s="133" t="s">
        <v>941</v>
      </c>
      <c r="C677" s="254"/>
      <c r="D677" s="106" t="s">
        <v>309</v>
      </c>
      <c r="E677" s="107">
        <v>1</v>
      </c>
      <c r="F677" s="108">
        <v>1</v>
      </c>
      <c r="G677" s="109">
        <v>1057706</v>
      </c>
      <c r="H677" s="110">
        <v>1366664</v>
      </c>
      <c r="I677" s="110">
        <f t="shared" si="44"/>
        <v>88142</v>
      </c>
    </row>
    <row r="678" spans="1:9" s="103" customFormat="1" x14ac:dyDescent="0.2">
      <c r="A678" s="96"/>
      <c r="B678" s="97" t="s">
        <v>942</v>
      </c>
      <c r="C678" s="114"/>
      <c r="D678" s="112"/>
      <c r="E678" s="115"/>
      <c r="F678" s="112"/>
      <c r="G678" s="102">
        <f t="shared" ref="G678:H678" si="46">SUM(G679:G717)</f>
        <v>27500368</v>
      </c>
      <c r="H678" s="102">
        <f t="shared" si="46"/>
        <v>27495147</v>
      </c>
      <c r="I678" s="102">
        <f>SUM(I679:I717)</f>
        <v>2291687</v>
      </c>
    </row>
    <row r="679" spans="1:9" s="152" customFormat="1" x14ac:dyDescent="0.2">
      <c r="A679" s="145">
        <v>1</v>
      </c>
      <c r="B679" s="146" t="s">
        <v>447</v>
      </c>
      <c r="C679" s="259" t="s">
        <v>286</v>
      </c>
      <c r="D679" s="147" t="s">
        <v>287</v>
      </c>
      <c r="E679" s="148">
        <v>0.5</v>
      </c>
      <c r="F679" s="149">
        <v>0.6</v>
      </c>
      <c r="G679" s="150">
        <v>317312</v>
      </c>
      <c r="H679" s="110">
        <v>475968</v>
      </c>
      <c r="I679" s="110">
        <f t="shared" si="44"/>
        <v>26443</v>
      </c>
    </row>
    <row r="680" spans="1:9" s="152" customFormat="1" x14ac:dyDescent="0.2">
      <c r="A680" s="145">
        <v>2</v>
      </c>
      <c r="B680" s="146" t="s">
        <v>943</v>
      </c>
      <c r="C680" s="260"/>
      <c r="D680" s="147" t="s">
        <v>287</v>
      </c>
      <c r="E680" s="148">
        <v>0.5</v>
      </c>
      <c r="F680" s="149">
        <v>0.6</v>
      </c>
      <c r="G680" s="150">
        <v>317312</v>
      </c>
      <c r="H680" s="110">
        <v>317312</v>
      </c>
      <c r="I680" s="110">
        <f t="shared" si="44"/>
        <v>26443</v>
      </c>
    </row>
    <row r="681" spans="1:9" s="152" customFormat="1" x14ac:dyDescent="0.2">
      <c r="A681" s="145">
        <v>3</v>
      </c>
      <c r="B681" s="146" t="s">
        <v>944</v>
      </c>
      <c r="C681" s="259" t="s">
        <v>320</v>
      </c>
      <c r="D681" s="147" t="s">
        <v>287</v>
      </c>
      <c r="E681" s="148">
        <v>1</v>
      </c>
      <c r="F681" s="149">
        <v>0.6</v>
      </c>
      <c r="G681" s="150">
        <v>634624</v>
      </c>
      <c r="H681" s="110">
        <v>634624</v>
      </c>
      <c r="I681" s="110">
        <f t="shared" si="44"/>
        <v>52885</v>
      </c>
    </row>
    <row r="682" spans="1:9" s="152" customFormat="1" x14ac:dyDescent="0.2">
      <c r="A682" s="145">
        <v>4</v>
      </c>
      <c r="B682" s="146" t="s">
        <v>596</v>
      </c>
      <c r="C682" s="259"/>
      <c r="D682" s="147" t="s">
        <v>287</v>
      </c>
      <c r="E682" s="148">
        <v>1</v>
      </c>
      <c r="F682" s="149">
        <v>0.6</v>
      </c>
      <c r="G682" s="150">
        <v>634624</v>
      </c>
      <c r="H682" s="110">
        <v>634624</v>
      </c>
      <c r="I682" s="110">
        <f t="shared" si="44"/>
        <v>52885</v>
      </c>
    </row>
    <row r="683" spans="1:9" s="152" customFormat="1" x14ac:dyDescent="0.2">
      <c r="A683" s="145">
        <v>5</v>
      </c>
      <c r="B683" s="146" t="s">
        <v>945</v>
      </c>
      <c r="C683" s="259"/>
      <c r="D683" s="147" t="s">
        <v>287</v>
      </c>
      <c r="E683" s="148">
        <v>1</v>
      </c>
      <c r="F683" s="149">
        <v>0.6</v>
      </c>
      <c r="G683" s="150">
        <v>634624</v>
      </c>
      <c r="H683" s="110">
        <v>634624</v>
      </c>
      <c r="I683" s="110">
        <f t="shared" si="44"/>
        <v>52885</v>
      </c>
    </row>
    <row r="684" spans="1:9" s="152" customFormat="1" x14ac:dyDescent="0.2">
      <c r="A684" s="145">
        <v>6</v>
      </c>
      <c r="B684" s="146" t="s">
        <v>545</v>
      </c>
      <c r="C684" s="259"/>
      <c r="D684" s="147" t="s">
        <v>287</v>
      </c>
      <c r="E684" s="148">
        <v>1</v>
      </c>
      <c r="F684" s="149">
        <v>0.6</v>
      </c>
      <c r="G684" s="150">
        <v>634624</v>
      </c>
      <c r="H684" s="110">
        <v>634624</v>
      </c>
      <c r="I684" s="110">
        <f t="shared" si="44"/>
        <v>52885</v>
      </c>
    </row>
    <row r="685" spans="1:9" s="152" customFormat="1" x14ac:dyDescent="0.2">
      <c r="A685" s="145">
        <v>7</v>
      </c>
      <c r="B685" s="146" t="s">
        <v>946</v>
      </c>
      <c r="C685" s="259"/>
      <c r="D685" s="147" t="s">
        <v>287</v>
      </c>
      <c r="E685" s="148">
        <v>1</v>
      </c>
      <c r="F685" s="149">
        <v>0.6</v>
      </c>
      <c r="G685" s="150">
        <v>634624</v>
      </c>
      <c r="H685" s="110">
        <v>634624</v>
      </c>
      <c r="I685" s="110">
        <f t="shared" si="44"/>
        <v>52885</v>
      </c>
    </row>
    <row r="686" spans="1:9" s="152" customFormat="1" x14ac:dyDescent="0.2">
      <c r="A686" s="145">
        <v>8</v>
      </c>
      <c r="B686" s="146" t="s">
        <v>580</v>
      </c>
      <c r="C686" s="259"/>
      <c r="D686" s="147" t="s">
        <v>287</v>
      </c>
      <c r="E686" s="148">
        <v>1</v>
      </c>
      <c r="F686" s="149">
        <v>0.6</v>
      </c>
      <c r="G686" s="150">
        <v>634624</v>
      </c>
      <c r="H686" s="110">
        <v>634624</v>
      </c>
      <c r="I686" s="110">
        <f t="shared" si="44"/>
        <v>52885</v>
      </c>
    </row>
    <row r="687" spans="1:9" s="152" customFormat="1" x14ac:dyDescent="0.2">
      <c r="A687" s="145">
        <v>9</v>
      </c>
      <c r="B687" s="146" t="s">
        <v>947</v>
      </c>
      <c r="C687" s="259"/>
      <c r="D687" s="147" t="s">
        <v>287</v>
      </c>
      <c r="E687" s="148">
        <v>1</v>
      </c>
      <c r="F687" s="149">
        <v>0.6</v>
      </c>
      <c r="G687" s="150">
        <v>634624</v>
      </c>
      <c r="H687" s="110">
        <v>634624</v>
      </c>
      <c r="I687" s="110">
        <f t="shared" si="44"/>
        <v>52885</v>
      </c>
    </row>
    <row r="688" spans="1:9" s="152" customFormat="1" x14ac:dyDescent="0.2">
      <c r="A688" s="145">
        <v>10</v>
      </c>
      <c r="B688" s="146" t="s">
        <v>948</v>
      </c>
      <c r="C688" s="259"/>
      <c r="D688" s="147" t="s">
        <v>287</v>
      </c>
      <c r="E688" s="148">
        <v>1</v>
      </c>
      <c r="F688" s="149">
        <v>0.6</v>
      </c>
      <c r="G688" s="150">
        <v>634624</v>
      </c>
      <c r="H688" s="110">
        <v>634624</v>
      </c>
      <c r="I688" s="110">
        <f t="shared" si="44"/>
        <v>52885</v>
      </c>
    </row>
    <row r="689" spans="1:9" s="152" customFormat="1" x14ac:dyDescent="0.2">
      <c r="A689" s="145">
        <v>11</v>
      </c>
      <c r="B689" s="146" t="s">
        <v>949</v>
      </c>
      <c r="C689" s="259"/>
      <c r="D689" s="147" t="s">
        <v>287</v>
      </c>
      <c r="E689" s="148">
        <v>1</v>
      </c>
      <c r="F689" s="149">
        <v>0.6</v>
      </c>
      <c r="G689" s="150">
        <v>634624</v>
      </c>
      <c r="H689" s="110">
        <v>634624</v>
      </c>
      <c r="I689" s="110">
        <f t="shared" si="44"/>
        <v>52885</v>
      </c>
    </row>
    <row r="690" spans="1:9" s="152" customFormat="1" ht="12" customHeight="1" x14ac:dyDescent="0.2">
      <c r="A690" s="145">
        <v>12</v>
      </c>
      <c r="B690" s="196" t="s">
        <v>950</v>
      </c>
      <c r="C690" s="259"/>
      <c r="D690" s="147" t="s">
        <v>287</v>
      </c>
      <c r="E690" s="148">
        <v>1</v>
      </c>
      <c r="F690" s="149">
        <v>0.6</v>
      </c>
      <c r="G690" s="150">
        <v>634624</v>
      </c>
      <c r="H690" s="110">
        <v>634624</v>
      </c>
      <c r="I690" s="110">
        <f t="shared" si="44"/>
        <v>52885</v>
      </c>
    </row>
    <row r="691" spans="1:9" s="152" customFormat="1" x14ac:dyDescent="0.2">
      <c r="A691" s="145">
        <v>13</v>
      </c>
      <c r="B691" s="146" t="s">
        <v>951</v>
      </c>
      <c r="C691" s="259"/>
      <c r="D691" s="147" t="s">
        <v>287</v>
      </c>
      <c r="E691" s="148">
        <v>1</v>
      </c>
      <c r="F691" s="149">
        <v>0.6</v>
      </c>
      <c r="G691" s="150">
        <v>634624</v>
      </c>
      <c r="H691" s="110">
        <v>634624</v>
      </c>
      <c r="I691" s="110">
        <f t="shared" si="44"/>
        <v>52885</v>
      </c>
    </row>
    <row r="692" spans="1:9" s="152" customFormat="1" x14ac:dyDescent="0.2">
      <c r="A692" s="145">
        <v>14</v>
      </c>
      <c r="B692" s="146" t="s">
        <v>952</v>
      </c>
      <c r="C692" s="259"/>
      <c r="D692" s="147" t="s">
        <v>287</v>
      </c>
      <c r="E692" s="148">
        <v>1</v>
      </c>
      <c r="F692" s="149">
        <v>0.6</v>
      </c>
      <c r="G692" s="150">
        <v>634624</v>
      </c>
      <c r="H692" s="110">
        <v>634624</v>
      </c>
      <c r="I692" s="110">
        <f t="shared" si="44"/>
        <v>52885</v>
      </c>
    </row>
    <row r="693" spans="1:9" s="152" customFormat="1" x14ac:dyDescent="0.2">
      <c r="A693" s="145">
        <v>15</v>
      </c>
      <c r="B693" s="146" t="s">
        <v>953</v>
      </c>
      <c r="C693" s="259"/>
      <c r="D693" s="147" t="s">
        <v>287</v>
      </c>
      <c r="E693" s="148">
        <v>1</v>
      </c>
      <c r="F693" s="149">
        <v>0.6</v>
      </c>
      <c r="G693" s="150">
        <v>634624</v>
      </c>
      <c r="H693" s="110">
        <v>634624</v>
      </c>
      <c r="I693" s="110">
        <f t="shared" si="44"/>
        <v>52885</v>
      </c>
    </row>
    <row r="694" spans="1:9" s="152" customFormat="1" x14ac:dyDescent="0.2">
      <c r="A694" s="145">
        <v>16</v>
      </c>
      <c r="B694" s="146" t="s">
        <v>954</v>
      </c>
      <c r="C694" s="259"/>
      <c r="D694" s="147" t="s">
        <v>287</v>
      </c>
      <c r="E694" s="148">
        <v>1</v>
      </c>
      <c r="F694" s="149">
        <v>0.6</v>
      </c>
      <c r="G694" s="150">
        <v>634624</v>
      </c>
      <c r="H694" s="110">
        <v>634624</v>
      </c>
      <c r="I694" s="110">
        <f t="shared" si="44"/>
        <v>52885</v>
      </c>
    </row>
    <row r="695" spans="1:9" s="152" customFormat="1" x14ac:dyDescent="0.2">
      <c r="A695" s="145">
        <v>17</v>
      </c>
      <c r="B695" s="146" t="s">
        <v>955</v>
      </c>
      <c r="C695" s="259"/>
      <c r="D695" s="147" t="s">
        <v>287</v>
      </c>
      <c r="E695" s="148">
        <v>1</v>
      </c>
      <c r="F695" s="149">
        <v>0.6</v>
      </c>
      <c r="G695" s="150">
        <v>634624</v>
      </c>
      <c r="H695" s="110">
        <v>634624</v>
      </c>
      <c r="I695" s="110">
        <f t="shared" si="44"/>
        <v>52885</v>
      </c>
    </row>
    <row r="696" spans="1:9" s="152" customFormat="1" x14ac:dyDescent="0.2">
      <c r="A696" s="145">
        <v>18</v>
      </c>
      <c r="B696" s="146" t="s">
        <v>956</v>
      </c>
      <c r="C696" s="259"/>
      <c r="D696" s="147" t="s">
        <v>287</v>
      </c>
      <c r="E696" s="148">
        <v>1</v>
      </c>
      <c r="F696" s="149">
        <v>0.6</v>
      </c>
      <c r="G696" s="150">
        <v>634624</v>
      </c>
      <c r="H696" s="110">
        <v>634624</v>
      </c>
      <c r="I696" s="110">
        <f t="shared" si="44"/>
        <v>52885</v>
      </c>
    </row>
    <row r="697" spans="1:9" s="152" customFormat="1" x14ac:dyDescent="0.2">
      <c r="A697" s="145">
        <v>19</v>
      </c>
      <c r="B697" s="146" t="s">
        <v>326</v>
      </c>
      <c r="C697" s="259"/>
      <c r="D697" s="147" t="s">
        <v>287</v>
      </c>
      <c r="E697" s="148">
        <v>1</v>
      </c>
      <c r="F697" s="149">
        <v>0.6</v>
      </c>
      <c r="G697" s="150">
        <v>634624</v>
      </c>
      <c r="H697" s="110">
        <v>634624</v>
      </c>
      <c r="I697" s="110">
        <f t="shared" si="44"/>
        <v>52885</v>
      </c>
    </row>
    <row r="698" spans="1:9" s="152" customFormat="1" x14ac:dyDescent="0.2">
      <c r="A698" s="145">
        <v>20</v>
      </c>
      <c r="B698" s="146" t="s">
        <v>957</v>
      </c>
      <c r="C698" s="259"/>
      <c r="D698" s="147" t="s">
        <v>287</v>
      </c>
      <c r="E698" s="148">
        <v>1</v>
      </c>
      <c r="F698" s="149">
        <v>0.6</v>
      </c>
      <c r="G698" s="150">
        <v>634624</v>
      </c>
      <c r="H698" s="110">
        <v>634624</v>
      </c>
      <c r="I698" s="110">
        <f t="shared" si="44"/>
        <v>52885</v>
      </c>
    </row>
    <row r="699" spans="1:9" s="152" customFormat="1" x14ac:dyDescent="0.2">
      <c r="A699" s="145">
        <v>21</v>
      </c>
      <c r="B699" s="146" t="s">
        <v>958</v>
      </c>
      <c r="C699" s="259"/>
      <c r="D699" s="147" t="s">
        <v>287</v>
      </c>
      <c r="E699" s="148">
        <v>1</v>
      </c>
      <c r="F699" s="149">
        <v>0.6</v>
      </c>
      <c r="G699" s="150">
        <v>634624</v>
      </c>
      <c r="H699" s="110">
        <v>634624</v>
      </c>
      <c r="I699" s="110">
        <f t="shared" si="44"/>
        <v>52885</v>
      </c>
    </row>
    <row r="700" spans="1:9" s="152" customFormat="1" x14ac:dyDescent="0.2">
      <c r="A700" s="145">
        <v>22</v>
      </c>
      <c r="B700" s="146" t="s">
        <v>959</v>
      </c>
      <c r="C700" s="259"/>
      <c r="D700" s="147" t="s">
        <v>287</v>
      </c>
      <c r="E700" s="148">
        <v>1</v>
      </c>
      <c r="F700" s="149">
        <v>0.6</v>
      </c>
      <c r="G700" s="150">
        <v>634624</v>
      </c>
      <c r="H700" s="110">
        <v>634624</v>
      </c>
      <c r="I700" s="110">
        <f t="shared" si="44"/>
        <v>52885</v>
      </c>
    </row>
    <row r="701" spans="1:9" s="152" customFormat="1" x14ac:dyDescent="0.2">
      <c r="A701" s="145">
        <v>23</v>
      </c>
      <c r="B701" s="146" t="s">
        <v>960</v>
      </c>
      <c r="C701" s="259"/>
      <c r="D701" s="147" t="s">
        <v>287</v>
      </c>
      <c r="E701" s="148">
        <v>1</v>
      </c>
      <c r="F701" s="149">
        <v>0.6</v>
      </c>
      <c r="G701" s="150">
        <v>634624</v>
      </c>
      <c r="H701" s="110">
        <v>634624</v>
      </c>
      <c r="I701" s="110">
        <f t="shared" si="44"/>
        <v>52885</v>
      </c>
    </row>
    <row r="702" spans="1:9" s="152" customFormat="1" x14ac:dyDescent="0.2">
      <c r="A702" s="145">
        <v>24</v>
      </c>
      <c r="B702" s="146" t="s">
        <v>961</v>
      </c>
      <c r="C702" s="259"/>
      <c r="D702" s="147" t="s">
        <v>287</v>
      </c>
      <c r="E702" s="148">
        <v>1</v>
      </c>
      <c r="F702" s="149">
        <v>0.6</v>
      </c>
      <c r="G702" s="150">
        <v>634624</v>
      </c>
      <c r="H702" s="110">
        <v>634624</v>
      </c>
      <c r="I702" s="110">
        <f t="shared" si="44"/>
        <v>52885</v>
      </c>
    </row>
    <row r="703" spans="1:9" s="152" customFormat="1" x14ac:dyDescent="0.2">
      <c r="A703" s="145">
        <v>25</v>
      </c>
      <c r="B703" s="146" t="s">
        <v>962</v>
      </c>
      <c r="C703" s="259"/>
      <c r="D703" s="147" t="s">
        <v>287</v>
      </c>
      <c r="E703" s="148">
        <v>1</v>
      </c>
      <c r="F703" s="149">
        <v>0.6</v>
      </c>
      <c r="G703" s="150">
        <v>634624</v>
      </c>
      <c r="H703" s="110">
        <v>634624</v>
      </c>
      <c r="I703" s="110">
        <f t="shared" si="44"/>
        <v>52885</v>
      </c>
    </row>
    <row r="704" spans="1:9" s="152" customFormat="1" x14ac:dyDescent="0.2">
      <c r="A704" s="145">
        <v>26</v>
      </c>
      <c r="B704" s="146" t="s">
        <v>618</v>
      </c>
      <c r="C704" s="259"/>
      <c r="D704" s="147" t="s">
        <v>309</v>
      </c>
      <c r="E704" s="148">
        <v>1</v>
      </c>
      <c r="F704" s="149">
        <v>1</v>
      </c>
      <c r="G704" s="150">
        <v>1057706</v>
      </c>
      <c r="H704" s="110">
        <v>1057706</v>
      </c>
      <c r="I704" s="110">
        <f t="shared" si="44"/>
        <v>88142</v>
      </c>
    </row>
    <row r="705" spans="1:9" s="152" customFormat="1" x14ac:dyDescent="0.2">
      <c r="A705" s="145">
        <v>27</v>
      </c>
      <c r="B705" s="146" t="s">
        <v>963</v>
      </c>
      <c r="C705" s="259"/>
      <c r="D705" s="147" t="s">
        <v>287</v>
      </c>
      <c r="E705" s="148">
        <v>1</v>
      </c>
      <c r="F705" s="149">
        <v>0.6</v>
      </c>
      <c r="G705" s="150">
        <v>634624</v>
      </c>
      <c r="H705" s="110">
        <v>634624</v>
      </c>
      <c r="I705" s="110">
        <f t="shared" si="44"/>
        <v>52885</v>
      </c>
    </row>
    <row r="706" spans="1:9" s="152" customFormat="1" x14ac:dyDescent="0.2">
      <c r="A706" s="145">
        <v>28</v>
      </c>
      <c r="B706" s="146" t="s">
        <v>964</v>
      </c>
      <c r="C706" s="259"/>
      <c r="D706" s="147" t="s">
        <v>287</v>
      </c>
      <c r="E706" s="148">
        <v>1</v>
      </c>
      <c r="F706" s="149">
        <v>0.6</v>
      </c>
      <c r="G706" s="150">
        <v>634624</v>
      </c>
      <c r="H706" s="110">
        <v>475968</v>
      </c>
      <c r="I706" s="110">
        <f t="shared" si="44"/>
        <v>52885</v>
      </c>
    </row>
    <row r="707" spans="1:9" s="152" customFormat="1" x14ac:dyDescent="0.2">
      <c r="A707" s="145">
        <v>29</v>
      </c>
      <c r="B707" s="146" t="s">
        <v>965</v>
      </c>
      <c r="C707" s="259"/>
      <c r="D707" s="147" t="s">
        <v>287</v>
      </c>
      <c r="E707" s="148">
        <v>1</v>
      </c>
      <c r="F707" s="149">
        <v>0.6</v>
      </c>
      <c r="G707" s="150">
        <v>634624</v>
      </c>
      <c r="H707" s="110">
        <v>634624</v>
      </c>
      <c r="I707" s="110">
        <f t="shared" si="44"/>
        <v>52885</v>
      </c>
    </row>
    <row r="708" spans="1:9" s="152" customFormat="1" x14ac:dyDescent="0.2">
      <c r="A708" s="145">
        <v>30</v>
      </c>
      <c r="B708" s="146" t="s">
        <v>966</v>
      </c>
      <c r="C708" s="259"/>
      <c r="D708" s="147" t="s">
        <v>309</v>
      </c>
      <c r="E708" s="148">
        <v>1</v>
      </c>
      <c r="F708" s="149">
        <v>1</v>
      </c>
      <c r="G708" s="150">
        <v>1057706</v>
      </c>
      <c r="H708" s="110">
        <v>1057706</v>
      </c>
      <c r="I708" s="110">
        <f t="shared" si="44"/>
        <v>88142</v>
      </c>
    </row>
    <row r="709" spans="1:9" s="152" customFormat="1" x14ac:dyDescent="0.2">
      <c r="A709" s="145">
        <v>31</v>
      </c>
      <c r="B709" s="146" t="s">
        <v>967</v>
      </c>
      <c r="C709" s="259"/>
      <c r="D709" s="147" t="s">
        <v>309</v>
      </c>
      <c r="E709" s="148">
        <v>1</v>
      </c>
      <c r="F709" s="149">
        <v>1</v>
      </c>
      <c r="G709" s="150">
        <v>1057706</v>
      </c>
      <c r="H709" s="110">
        <v>1057706</v>
      </c>
      <c r="I709" s="110">
        <f t="shared" si="44"/>
        <v>88142</v>
      </c>
    </row>
    <row r="710" spans="1:9" s="152" customFormat="1" x14ac:dyDescent="0.2">
      <c r="A710" s="145">
        <v>32</v>
      </c>
      <c r="B710" s="146" t="s">
        <v>968</v>
      </c>
      <c r="C710" s="259"/>
      <c r="D710" s="147" t="s">
        <v>309</v>
      </c>
      <c r="E710" s="148">
        <v>1</v>
      </c>
      <c r="F710" s="149">
        <v>1</v>
      </c>
      <c r="G710" s="150">
        <v>1057706</v>
      </c>
      <c r="H710" s="110">
        <v>1057706</v>
      </c>
      <c r="I710" s="110">
        <f t="shared" si="44"/>
        <v>88142</v>
      </c>
    </row>
    <row r="711" spans="1:9" s="152" customFormat="1" x14ac:dyDescent="0.2">
      <c r="A711" s="145">
        <v>33</v>
      </c>
      <c r="B711" s="146" t="s">
        <v>593</v>
      </c>
      <c r="C711" s="259"/>
      <c r="D711" s="147" t="s">
        <v>287</v>
      </c>
      <c r="E711" s="148">
        <v>1</v>
      </c>
      <c r="F711" s="149">
        <v>0.6</v>
      </c>
      <c r="G711" s="150">
        <v>634624</v>
      </c>
      <c r="H711" s="110">
        <v>634624</v>
      </c>
      <c r="I711" s="110">
        <f t="shared" si="44"/>
        <v>52885</v>
      </c>
    </row>
    <row r="712" spans="1:9" s="152" customFormat="1" x14ac:dyDescent="0.2">
      <c r="A712" s="145">
        <v>34</v>
      </c>
      <c r="B712" s="146" t="s">
        <v>969</v>
      </c>
      <c r="C712" s="259"/>
      <c r="D712" s="147" t="s">
        <v>309</v>
      </c>
      <c r="E712" s="148">
        <v>1</v>
      </c>
      <c r="F712" s="149">
        <v>1</v>
      </c>
      <c r="G712" s="150">
        <v>1057706</v>
      </c>
      <c r="H712" s="110">
        <v>1057706</v>
      </c>
      <c r="I712" s="110">
        <f t="shared" ref="I712:I775" si="47">G712/12</f>
        <v>88142</v>
      </c>
    </row>
    <row r="713" spans="1:9" s="152" customFormat="1" x14ac:dyDescent="0.2">
      <c r="A713" s="145">
        <v>35</v>
      </c>
      <c r="B713" s="146" t="s">
        <v>970</v>
      </c>
      <c r="C713" s="259"/>
      <c r="D713" s="147" t="s">
        <v>309</v>
      </c>
      <c r="E713" s="148">
        <v>1</v>
      </c>
      <c r="F713" s="149">
        <v>1</v>
      </c>
      <c r="G713" s="150">
        <v>1057706</v>
      </c>
      <c r="H713" s="110">
        <v>1057706</v>
      </c>
      <c r="I713" s="110">
        <f t="shared" si="47"/>
        <v>88142</v>
      </c>
    </row>
    <row r="714" spans="1:9" s="152" customFormat="1" x14ac:dyDescent="0.2">
      <c r="A714" s="145">
        <v>36</v>
      </c>
      <c r="B714" s="146" t="s">
        <v>971</v>
      </c>
      <c r="C714" s="259"/>
      <c r="D714" s="147" t="s">
        <v>287</v>
      </c>
      <c r="E714" s="148">
        <v>1</v>
      </c>
      <c r="F714" s="149">
        <v>0.6</v>
      </c>
      <c r="G714" s="150">
        <v>634624</v>
      </c>
      <c r="H714" s="110">
        <v>634624</v>
      </c>
      <c r="I714" s="110">
        <f t="shared" si="47"/>
        <v>52885</v>
      </c>
    </row>
    <row r="715" spans="1:9" s="152" customFormat="1" x14ac:dyDescent="0.2">
      <c r="A715" s="145">
        <v>37</v>
      </c>
      <c r="B715" s="146" t="s">
        <v>735</v>
      </c>
      <c r="C715" s="259"/>
      <c r="D715" s="147" t="s">
        <v>287</v>
      </c>
      <c r="E715" s="148">
        <v>1</v>
      </c>
      <c r="F715" s="149">
        <v>0.6</v>
      </c>
      <c r="G715" s="150">
        <v>634624</v>
      </c>
      <c r="H715" s="110">
        <v>634624</v>
      </c>
      <c r="I715" s="110">
        <f t="shared" si="47"/>
        <v>52885</v>
      </c>
    </row>
    <row r="716" spans="1:9" s="152" customFormat="1" x14ac:dyDescent="0.2">
      <c r="A716" s="145">
        <v>38</v>
      </c>
      <c r="B716" s="196" t="s">
        <v>300</v>
      </c>
      <c r="C716" s="259"/>
      <c r="D716" s="147" t="s">
        <v>309</v>
      </c>
      <c r="E716" s="148">
        <v>1</v>
      </c>
      <c r="F716" s="149">
        <v>1</v>
      </c>
      <c r="G716" s="150">
        <v>1057706</v>
      </c>
      <c r="H716" s="110">
        <v>1057706</v>
      </c>
      <c r="I716" s="110">
        <f t="shared" si="47"/>
        <v>88142</v>
      </c>
    </row>
    <row r="717" spans="1:9" s="152" customFormat="1" x14ac:dyDescent="0.2">
      <c r="A717" s="145">
        <v>39</v>
      </c>
      <c r="B717" s="146" t="s">
        <v>576</v>
      </c>
      <c r="C717" s="260"/>
      <c r="D717" s="147" t="s">
        <v>309</v>
      </c>
      <c r="E717" s="148">
        <v>1</v>
      </c>
      <c r="F717" s="149">
        <v>1</v>
      </c>
      <c r="G717" s="150">
        <v>1057706</v>
      </c>
      <c r="H717" s="110">
        <v>1052485</v>
      </c>
      <c r="I717" s="110">
        <f t="shared" si="47"/>
        <v>88142</v>
      </c>
    </row>
    <row r="718" spans="1:9" s="103" customFormat="1" x14ac:dyDescent="0.2">
      <c r="A718" s="96"/>
      <c r="B718" s="97" t="s">
        <v>972</v>
      </c>
      <c r="C718" s="114"/>
      <c r="D718" s="112"/>
      <c r="E718" s="115"/>
      <c r="F718" s="112"/>
      <c r="G718" s="102">
        <f t="shared" ref="G718:H718" si="48">SUM(G719:G722)</f>
        <v>3807742</v>
      </c>
      <c r="H718" s="102">
        <f t="shared" si="48"/>
        <v>3807742</v>
      </c>
      <c r="I718" s="102">
        <f>SUM(I719:I722)</f>
        <v>317311</v>
      </c>
    </row>
    <row r="719" spans="1:9" s="118" customFormat="1" x14ac:dyDescent="0.2">
      <c r="A719" s="116">
        <v>1</v>
      </c>
      <c r="B719" s="133" t="s">
        <v>973</v>
      </c>
      <c r="C719" s="252" t="s">
        <v>320</v>
      </c>
      <c r="D719" s="106" t="s">
        <v>287</v>
      </c>
      <c r="E719" s="107">
        <v>1</v>
      </c>
      <c r="F719" s="108">
        <v>0.6</v>
      </c>
      <c r="G719" s="109">
        <v>634624</v>
      </c>
      <c r="H719" s="110">
        <v>634624</v>
      </c>
      <c r="I719" s="110">
        <f t="shared" si="47"/>
        <v>52885</v>
      </c>
    </row>
    <row r="720" spans="1:9" s="134" customFormat="1" x14ac:dyDescent="0.2">
      <c r="A720" s="116">
        <v>2</v>
      </c>
      <c r="B720" s="133" t="s">
        <v>974</v>
      </c>
      <c r="C720" s="253"/>
      <c r="D720" s="106" t="s">
        <v>309</v>
      </c>
      <c r="E720" s="107">
        <v>1</v>
      </c>
      <c r="F720" s="108">
        <v>1</v>
      </c>
      <c r="G720" s="109">
        <v>1057706</v>
      </c>
      <c r="H720" s="110">
        <v>1057706</v>
      </c>
      <c r="I720" s="110">
        <f t="shared" si="47"/>
        <v>88142</v>
      </c>
    </row>
    <row r="721" spans="1:9" s="134" customFormat="1" x14ac:dyDescent="0.2">
      <c r="A721" s="116">
        <v>3</v>
      </c>
      <c r="B721" s="133" t="s">
        <v>975</v>
      </c>
      <c r="C721" s="253"/>
      <c r="D721" s="106" t="s">
        <v>309</v>
      </c>
      <c r="E721" s="107">
        <v>1</v>
      </c>
      <c r="F721" s="108">
        <v>1</v>
      </c>
      <c r="G721" s="109">
        <v>1057706</v>
      </c>
      <c r="H721" s="110">
        <v>1057706</v>
      </c>
      <c r="I721" s="110">
        <f t="shared" si="47"/>
        <v>88142</v>
      </c>
    </row>
    <row r="722" spans="1:9" s="118" customFormat="1" x14ac:dyDescent="0.2">
      <c r="A722" s="116">
        <v>4</v>
      </c>
      <c r="B722" s="133" t="s">
        <v>976</v>
      </c>
      <c r="C722" s="254"/>
      <c r="D722" s="106" t="s">
        <v>309</v>
      </c>
      <c r="E722" s="107">
        <v>1</v>
      </c>
      <c r="F722" s="108">
        <v>1</v>
      </c>
      <c r="G722" s="109">
        <v>1057706</v>
      </c>
      <c r="H722" s="110">
        <v>1057706</v>
      </c>
      <c r="I722" s="110">
        <f t="shared" si="47"/>
        <v>88142</v>
      </c>
    </row>
    <row r="723" spans="1:9" s="103" customFormat="1" x14ac:dyDescent="0.2">
      <c r="A723" s="96"/>
      <c r="B723" s="97" t="s">
        <v>977</v>
      </c>
      <c r="C723" s="114"/>
      <c r="D723" s="112"/>
      <c r="E723" s="115"/>
      <c r="F723" s="112"/>
      <c r="G723" s="102">
        <f t="shared" ref="G723:H723" si="49">SUM(G724:G752)</f>
        <v>17029076</v>
      </c>
      <c r="H723" s="102">
        <f t="shared" si="49"/>
        <v>17002634</v>
      </c>
      <c r="I723" s="102">
        <f>SUM(I724:I752)</f>
        <v>1419083</v>
      </c>
    </row>
    <row r="724" spans="1:9" s="134" customFormat="1" x14ac:dyDescent="0.2">
      <c r="A724" s="116">
        <v>1</v>
      </c>
      <c r="B724" s="133" t="s">
        <v>978</v>
      </c>
      <c r="C724" s="252" t="s">
        <v>286</v>
      </c>
      <c r="D724" s="106" t="s">
        <v>287</v>
      </c>
      <c r="E724" s="107">
        <v>0.5</v>
      </c>
      <c r="F724" s="108">
        <v>0.6</v>
      </c>
      <c r="G724" s="109">
        <v>317312</v>
      </c>
      <c r="H724" s="110">
        <v>317312</v>
      </c>
      <c r="I724" s="110">
        <f t="shared" si="47"/>
        <v>26443</v>
      </c>
    </row>
    <row r="725" spans="1:9" s="118" customFormat="1" x14ac:dyDescent="0.2">
      <c r="A725" s="116">
        <v>2</v>
      </c>
      <c r="B725" s="133" t="s">
        <v>979</v>
      </c>
      <c r="C725" s="253"/>
      <c r="D725" s="106" t="s">
        <v>287</v>
      </c>
      <c r="E725" s="107">
        <v>0.5</v>
      </c>
      <c r="F725" s="108">
        <v>0.6</v>
      </c>
      <c r="G725" s="109">
        <v>317312</v>
      </c>
      <c r="H725" s="110">
        <v>317312</v>
      </c>
      <c r="I725" s="110">
        <f t="shared" si="47"/>
        <v>26443</v>
      </c>
    </row>
    <row r="726" spans="1:9" s="118" customFormat="1" x14ac:dyDescent="0.2">
      <c r="A726" s="116">
        <v>3</v>
      </c>
      <c r="B726" s="133" t="s">
        <v>980</v>
      </c>
      <c r="C726" s="253"/>
      <c r="D726" s="106" t="s">
        <v>287</v>
      </c>
      <c r="E726" s="107">
        <v>0.5</v>
      </c>
      <c r="F726" s="108"/>
      <c r="G726" s="109"/>
      <c r="H726" s="110">
        <v>79328</v>
      </c>
      <c r="I726" s="110">
        <f t="shared" si="47"/>
        <v>0</v>
      </c>
    </row>
    <row r="727" spans="1:9" s="134" customFormat="1" x14ac:dyDescent="0.2">
      <c r="A727" s="116">
        <v>4</v>
      </c>
      <c r="B727" s="133" t="s">
        <v>981</v>
      </c>
      <c r="C727" s="253"/>
      <c r="D727" s="106" t="s">
        <v>287</v>
      </c>
      <c r="E727" s="107">
        <v>0.5</v>
      </c>
      <c r="F727" s="108">
        <v>0.6</v>
      </c>
      <c r="G727" s="109">
        <v>317312</v>
      </c>
      <c r="H727" s="110">
        <v>317312</v>
      </c>
      <c r="I727" s="110">
        <f t="shared" si="47"/>
        <v>26443</v>
      </c>
    </row>
    <row r="728" spans="1:9" s="134" customFormat="1" x14ac:dyDescent="0.2">
      <c r="A728" s="116">
        <v>5</v>
      </c>
      <c r="B728" s="133" t="s">
        <v>982</v>
      </c>
      <c r="C728" s="252" t="s">
        <v>320</v>
      </c>
      <c r="D728" s="106" t="s">
        <v>287</v>
      </c>
      <c r="E728" s="107">
        <v>1</v>
      </c>
      <c r="F728" s="108">
        <v>0.6</v>
      </c>
      <c r="G728" s="109">
        <v>634624</v>
      </c>
      <c r="H728" s="110">
        <v>475968</v>
      </c>
      <c r="I728" s="110">
        <f t="shared" si="47"/>
        <v>52885</v>
      </c>
    </row>
    <row r="729" spans="1:9" s="118" customFormat="1" x14ac:dyDescent="0.2">
      <c r="A729" s="116">
        <v>6</v>
      </c>
      <c r="B729" s="133" t="s">
        <v>983</v>
      </c>
      <c r="C729" s="253"/>
      <c r="D729" s="106" t="s">
        <v>287</v>
      </c>
      <c r="E729" s="107">
        <v>1</v>
      </c>
      <c r="F729" s="108">
        <v>0.6</v>
      </c>
      <c r="G729" s="109">
        <v>634624</v>
      </c>
      <c r="H729" s="110">
        <v>475968</v>
      </c>
      <c r="I729" s="110">
        <f t="shared" si="47"/>
        <v>52885</v>
      </c>
    </row>
    <row r="730" spans="1:9" s="134" customFormat="1" x14ac:dyDescent="0.2">
      <c r="A730" s="116">
        <v>7</v>
      </c>
      <c r="B730" s="133" t="s">
        <v>984</v>
      </c>
      <c r="C730" s="253"/>
      <c r="D730" s="106" t="s">
        <v>287</v>
      </c>
      <c r="E730" s="107">
        <v>1</v>
      </c>
      <c r="F730" s="108">
        <v>0.6</v>
      </c>
      <c r="G730" s="109">
        <v>634624</v>
      </c>
      <c r="H730" s="110">
        <v>475968</v>
      </c>
      <c r="I730" s="110">
        <f t="shared" si="47"/>
        <v>52885</v>
      </c>
    </row>
    <row r="731" spans="1:9" s="134" customFormat="1" x14ac:dyDescent="0.2">
      <c r="A731" s="116">
        <v>8</v>
      </c>
      <c r="B731" s="133" t="s">
        <v>985</v>
      </c>
      <c r="C731" s="253"/>
      <c r="D731" s="106" t="s">
        <v>287</v>
      </c>
      <c r="E731" s="107">
        <v>1</v>
      </c>
      <c r="F731" s="108">
        <v>0.6</v>
      </c>
      <c r="G731" s="109">
        <v>634624</v>
      </c>
      <c r="H731" s="110">
        <v>634624</v>
      </c>
      <c r="I731" s="110">
        <f t="shared" si="47"/>
        <v>52885</v>
      </c>
    </row>
    <row r="732" spans="1:9" s="134" customFormat="1" x14ac:dyDescent="0.2">
      <c r="A732" s="116">
        <v>9</v>
      </c>
      <c r="B732" s="133" t="s">
        <v>986</v>
      </c>
      <c r="C732" s="253"/>
      <c r="D732" s="106" t="s">
        <v>287</v>
      </c>
      <c r="E732" s="107">
        <v>1</v>
      </c>
      <c r="F732" s="108">
        <v>0.6</v>
      </c>
      <c r="G732" s="109">
        <v>634624</v>
      </c>
      <c r="H732" s="110">
        <v>634624</v>
      </c>
      <c r="I732" s="110">
        <f t="shared" si="47"/>
        <v>52885</v>
      </c>
    </row>
    <row r="733" spans="1:9" s="134" customFormat="1" x14ac:dyDescent="0.2">
      <c r="A733" s="116">
        <v>10</v>
      </c>
      <c r="B733" s="133" t="s">
        <v>987</v>
      </c>
      <c r="C733" s="253"/>
      <c r="D733" s="106" t="s">
        <v>287</v>
      </c>
      <c r="E733" s="107">
        <v>1</v>
      </c>
      <c r="F733" s="108">
        <v>0.6</v>
      </c>
      <c r="G733" s="109">
        <v>634624</v>
      </c>
      <c r="H733" s="110">
        <v>634624</v>
      </c>
      <c r="I733" s="110">
        <f t="shared" si="47"/>
        <v>52885</v>
      </c>
    </row>
    <row r="734" spans="1:9" s="134" customFormat="1" x14ac:dyDescent="0.2">
      <c r="A734" s="116">
        <v>11</v>
      </c>
      <c r="B734" s="133" t="s">
        <v>988</v>
      </c>
      <c r="C734" s="253"/>
      <c r="D734" s="106" t="s">
        <v>287</v>
      </c>
      <c r="E734" s="107">
        <v>1</v>
      </c>
      <c r="F734" s="108">
        <v>0.6</v>
      </c>
      <c r="G734" s="109">
        <v>634624</v>
      </c>
      <c r="H734" s="110">
        <v>634624</v>
      </c>
      <c r="I734" s="110">
        <f t="shared" si="47"/>
        <v>52885</v>
      </c>
    </row>
    <row r="735" spans="1:9" s="134" customFormat="1" x14ac:dyDescent="0.2">
      <c r="A735" s="116">
        <v>12</v>
      </c>
      <c r="B735" s="133" t="s">
        <v>713</v>
      </c>
      <c r="C735" s="253"/>
      <c r="D735" s="106" t="s">
        <v>287</v>
      </c>
      <c r="E735" s="107">
        <v>1</v>
      </c>
      <c r="F735" s="108">
        <v>0.6</v>
      </c>
      <c r="G735" s="109">
        <v>634624</v>
      </c>
      <c r="H735" s="110">
        <v>634624</v>
      </c>
      <c r="I735" s="110">
        <f t="shared" si="47"/>
        <v>52885</v>
      </c>
    </row>
    <row r="736" spans="1:9" s="134" customFormat="1" x14ac:dyDescent="0.2">
      <c r="A736" s="116">
        <v>13</v>
      </c>
      <c r="B736" s="133" t="s">
        <v>989</v>
      </c>
      <c r="C736" s="253"/>
      <c r="D736" s="106" t="s">
        <v>287</v>
      </c>
      <c r="E736" s="107">
        <v>1</v>
      </c>
      <c r="F736" s="108">
        <v>0.6</v>
      </c>
      <c r="G736" s="109">
        <v>634624</v>
      </c>
      <c r="H736" s="110">
        <v>634624</v>
      </c>
      <c r="I736" s="110">
        <f t="shared" si="47"/>
        <v>52885</v>
      </c>
    </row>
    <row r="737" spans="1:9" s="134" customFormat="1" x14ac:dyDescent="0.2">
      <c r="A737" s="116">
        <v>14</v>
      </c>
      <c r="B737" s="133" t="s">
        <v>990</v>
      </c>
      <c r="C737" s="253"/>
      <c r="D737" s="106" t="s">
        <v>287</v>
      </c>
      <c r="E737" s="107">
        <v>1</v>
      </c>
      <c r="F737" s="108">
        <v>0.6</v>
      </c>
      <c r="G737" s="109">
        <v>634624</v>
      </c>
      <c r="H737" s="110">
        <v>475968</v>
      </c>
      <c r="I737" s="110">
        <f t="shared" si="47"/>
        <v>52885</v>
      </c>
    </row>
    <row r="738" spans="1:9" s="134" customFormat="1" x14ac:dyDescent="0.2">
      <c r="A738" s="116">
        <v>15</v>
      </c>
      <c r="B738" s="133" t="s">
        <v>991</v>
      </c>
      <c r="C738" s="253"/>
      <c r="D738" s="106" t="s">
        <v>287</v>
      </c>
      <c r="E738" s="107">
        <v>1</v>
      </c>
      <c r="F738" s="108">
        <v>0.6</v>
      </c>
      <c r="G738" s="109">
        <v>634624</v>
      </c>
      <c r="H738" s="110">
        <v>740395</v>
      </c>
      <c r="I738" s="110">
        <f t="shared" si="47"/>
        <v>52885</v>
      </c>
    </row>
    <row r="739" spans="1:9" s="118" customFormat="1" x14ac:dyDescent="0.2">
      <c r="A739" s="116">
        <v>16</v>
      </c>
      <c r="B739" s="133" t="s">
        <v>992</v>
      </c>
      <c r="C739" s="253"/>
      <c r="D739" s="106" t="s">
        <v>287</v>
      </c>
      <c r="E739" s="107">
        <v>1</v>
      </c>
      <c r="F739" s="108">
        <v>0.6</v>
      </c>
      <c r="G739" s="109">
        <v>634624</v>
      </c>
      <c r="H739" s="110">
        <v>634624</v>
      </c>
      <c r="I739" s="110">
        <f t="shared" si="47"/>
        <v>52885</v>
      </c>
    </row>
    <row r="740" spans="1:9" s="134" customFormat="1" x14ac:dyDescent="0.2">
      <c r="A740" s="116">
        <v>17</v>
      </c>
      <c r="B740" s="133" t="s">
        <v>993</v>
      </c>
      <c r="C740" s="253"/>
      <c r="D740" s="106" t="s">
        <v>287</v>
      </c>
      <c r="E740" s="107">
        <v>1</v>
      </c>
      <c r="F740" s="108">
        <v>0.6</v>
      </c>
      <c r="G740" s="109">
        <v>634624</v>
      </c>
      <c r="H740" s="110">
        <v>634624</v>
      </c>
      <c r="I740" s="110">
        <f t="shared" si="47"/>
        <v>52885</v>
      </c>
    </row>
    <row r="741" spans="1:9" s="134" customFormat="1" x14ac:dyDescent="0.2">
      <c r="A741" s="116">
        <v>18</v>
      </c>
      <c r="B741" s="133" t="s">
        <v>636</v>
      </c>
      <c r="C741" s="253"/>
      <c r="D741" s="106" t="s">
        <v>287</v>
      </c>
      <c r="E741" s="107">
        <v>1</v>
      </c>
      <c r="F741" s="108">
        <v>0.6</v>
      </c>
      <c r="G741" s="109">
        <v>634624</v>
      </c>
      <c r="H741" s="110">
        <v>634624</v>
      </c>
      <c r="I741" s="110">
        <f t="shared" si="47"/>
        <v>52885</v>
      </c>
    </row>
    <row r="742" spans="1:9" s="134" customFormat="1" x14ac:dyDescent="0.2">
      <c r="A742" s="116">
        <v>19</v>
      </c>
      <c r="B742" s="133" t="s">
        <v>994</v>
      </c>
      <c r="C742" s="253"/>
      <c r="D742" s="106" t="s">
        <v>287</v>
      </c>
      <c r="E742" s="107">
        <v>1</v>
      </c>
      <c r="F742" s="108">
        <v>0.6</v>
      </c>
      <c r="G742" s="109">
        <v>634624</v>
      </c>
      <c r="H742" s="110">
        <v>634624</v>
      </c>
      <c r="I742" s="110">
        <f t="shared" si="47"/>
        <v>52885</v>
      </c>
    </row>
    <row r="743" spans="1:9" s="134" customFormat="1" x14ac:dyDescent="0.2">
      <c r="A743" s="116">
        <v>20</v>
      </c>
      <c r="B743" s="133" t="s">
        <v>995</v>
      </c>
      <c r="C743" s="253"/>
      <c r="D743" s="106" t="s">
        <v>309</v>
      </c>
      <c r="E743" s="107">
        <v>1</v>
      </c>
      <c r="F743" s="108">
        <v>1</v>
      </c>
      <c r="G743" s="109">
        <v>1057706</v>
      </c>
      <c r="H743" s="110">
        <v>1057706</v>
      </c>
      <c r="I743" s="110">
        <f t="shared" si="47"/>
        <v>88142</v>
      </c>
    </row>
    <row r="744" spans="1:9" s="118" customFormat="1" x14ac:dyDescent="0.2">
      <c r="A744" s="116">
        <v>21</v>
      </c>
      <c r="B744" s="133" t="s">
        <v>996</v>
      </c>
      <c r="C744" s="253"/>
      <c r="D744" s="106" t="s">
        <v>287</v>
      </c>
      <c r="E744" s="107">
        <v>1</v>
      </c>
      <c r="F744" s="108">
        <v>0.6</v>
      </c>
      <c r="G744" s="109">
        <v>634624</v>
      </c>
      <c r="H744" s="110">
        <v>846165</v>
      </c>
      <c r="I744" s="110">
        <f t="shared" si="47"/>
        <v>52885</v>
      </c>
    </row>
    <row r="745" spans="1:9" s="134" customFormat="1" x14ac:dyDescent="0.2">
      <c r="A745" s="116">
        <v>22</v>
      </c>
      <c r="B745" s="133" t="s">
        <v>889</v>
      </c>
      <c r="C745" s="253"/>
      <c r="D745" s="106" t="s">
        <v>287</v>
      </c>
      <c r="E745" s="107">
        <v>1</v>
      </c>
      <c r="F745" s="108">
        <v>0.6</v>
      </c>
      <c r="G745" s="109">
        <v>634624</v>
      </c>
      <c r="H745" s="110">
        <v>634624</v>
      </c>
      <c r="I745" s="110">
        <f t="shared" si="47"/>
        <v>52885</v>
      </c>
    </row>
    <row r="746" spans="1:9" s="134" customFormat="1" x14ac:dyDescent="0.2">
      <c r="A746" s="116">
        <v>23</v>
      </c>
      <c r="B746" s="133" t="s">
        <v>997</v>
      </c>
      <c r="C746" s="253"/>
      <c r="D746" s="106" t="s">
        <v>287</v>
      </c>
      <c r="E746" s="107">
        <v>1</v>
      </c>
      <c r="F746" s="108">
        <v>0.6</v>
      </c>
      <c r="G746" s="109">
        <v>634624</v>
      </c>
      <c r="H746" s="110">
        <v>634624</v>
      </c>
      <c r="I746" s="110">
        <f t="shared" si="47"/>
        <v>52885</v>
      </c>
    </row>
    <row r="747" spans="1:9" s="134" customFormat="1" x14ac:dyDescent="0.2">
      <c r="A747" s="116">
        <v>24</v>
      </c>
      <c r="B747" s="133" t="s">
        <v>998</v>
      </c>
      <c r="C747" s="253"/>
      <c r="D747" s="106" t="s">
        <v>309</v>
      </c>
      <c r="E747" s="107">
        <v>1</v>
      </c>
      <c r="F747" s="108">
        <v>1</v>
      </c>
      <c r="G747" s="109">
        <v>1057706</v>
      </c>
      <c r="H747" s="110">
        <v>951936</v>
      </c>
      <c r="I747" s="110">
        <f t="shared" si="47"/>
        <v>88142</v>
      </c>
    </row>
    <row r="748" spans="1:9" s="134" customFormat="1" x14ac:dyDescent="0.2">
      <c r="A748" s="116">
        <v>25</v>
      </c>
      <c r="B748" s="133" t="s">
        <v>999</v>
      </c>
      <c r="C748" s="253"/>
      <c r="D748" s="106" t="s">
        <v>287</v>
      </c>
      <c r="E748" s="107">
        <v>1</v>
      </c>
      <c r="F748" s="108">
        <v>0.6</v>
      </c>
      <c r="G748" s="109">
        <v>634624</v>
      </c>
      <c r="H748" s="110">
        <v>634624</v>
      </c>
      <c r="I748" s="110">
        <f t="shared" si="47"/>
        <v>52885</v>
      </c>
    </row>
    <row r="749" spans="1:9" s="134" customFormat="1" ht="9.75" customHeight="1" x14ac:dyDescent="0.2">
      <c r="A749" s="116">
        <v>26</v>
      </c>
      <c r="B749" s="133" t="s">
        <v>1000</v>
      </c>
      <c r="C749" s="253"/>
      <c r="D749" s="106" t="s">
        <v>287</v>
      </c>
      <c r="E749" s="107">
        <v>1</v>
      </c>
      <c r="F749" s="108">
        <v>0.6</v>
      </c>
      <c r="G749" s="109">
        <v>634624</v>
      </c>
      <c r="H749" s="110">
        <v>634624</v>
      </c>
      <c r="I749" s="110">
        <f t="shared" si="47"/>
        <v>52885</v>
      </c>
    </row>
    <row r="750" spans="1:9" s="118" customFormat="1" x14ac:dyDescent="0.2">
      <c r="A750" s="116">
        <v>27</v>
      </c>
      <c r="B750" s="133" t="s">
        <v>1001</v>
      </c>
      <c r="C750" s="253"/>
      <c r="D750" s="106" t="s">
        <v>287</v>
      </c>
      <c r="E750" s="107">
        <v>1</v>
      </c>
      <c r="F750" s="108">
        <v>0.6</v>
      </c>
      <c r="G750" s="109">
        <v>634624</v>
      </c>
      <c r="H750" s="110">
        <v>634624</v>
      </c>
      <c r="I750" s="110">
        <f t="shared" si="47"/>
        <v>52885</v>
      </c>
    </row>
    <row r="751" spans="1:9" s="118" customFormat="1" x14ac:dyDescent="0.2">
      <c r="A751" s="116">
        <v>28</v>
      </c>
      <c r="B751" s="133" t="s">
        <v>1002</v>
      </c>
      <c r="C751" s="253"/>
      <c r="D751" s="106" t="s">
        <v>287</v>
      </c>
      <c r="E751" s="107">
        <v>1</v>
      </c>
      <c r="F751" s="108">
        <v>0.6</v>
      </c>
      <c r="G751" s="109">
        <v>634624</v>
      </c>
      <c r="H751" s="110">
        <v>634624</v>
      </c>
      <c r="I751" s="110">
        <f t="shared" si="47"/>
        <v>52885</v>
      </c>
    </row>
    <row r="752" spans="1:9" s="118" customFormat="1" x14ac:dyDescent="0.2">
      <c r="A752" s="116">
        <v>29</v>
      </c>
      <c r="B752" s="133" t="s">
        <v>1003</v>
      </c>
      <c r="C752" s="254"/>
      <c r="D752" s="106" t="s">
        <v>287</v>
      </c>
      <c r="E752" s="107">
        <v>1</v>
      </c>
      <c r="F752" s="108"/>
      <c r="G752" s="155"/>
      <c r="H752" s="110">
        <v>317312</v>
      </c>
      <c r="I752" s="110">
        <f t="shared" si="47"/>
        <v>0</v>
      </c>
    </row>
    <row r="753" spans="1:9" s="136" customFormat="1" x14ac:dyDescent="0.2">
      <c r="A753" s="96"/>
      <c r="B753" s="97" t="s">
        <v>1004</v>
      </c>
      <c r="C753" s="114"/>
      <c r="D753" s="112"/>
      <c r="E753" s="115"/>
      <c r="F753" s="112"/>
      <c r="G753" s="102">
        <f t="shared" ref="G753:H753" si="50">SUM(G754:G789)</f>
        <v>22508266</v>
      </c>
      <c r="H753" s="102">
        <f t="shared" si="50"/>
        <v>21513888</v>
      </c>
      <c r="I753" s="102">
        <f>SUM(I754:I789)</f>
        <v>1875681</v>
      </c>
    </row>
    <row r="754" spans="1:9" x14ac:dyDescent="0.2">
      <c r="A754" s="184">
        <v>1</v>
      </c>
      <c r="B754" s="197" t="s">
        <v>1005</v>
      </c>
      <c r="C754" s="245" t="s">
        <v>286</v>
      </c>
      <c r="D754" s="106" t="s">
        <v>287</v>
      </c>
      <c r="E754" s="107">
        <v>0.5</v>
      </c>
      <c r="F754" s="108">
        <v>0.6</v>
      </c>
      <c r="G754" s="109">
        <v>317312</v>
      </c>
      <c r="H754" s="110">
        <v>317312</v>
      </c>
      <c r="I754" s="110">
        <f t="shared" si="47"/>
        <v>26443</v>
      </c>
    </row>
    <row r="755" spans="1:9" x14ac:dyDescent="0.2">
      <c r="A755" s="184">
        <v>2</v>
      </c>
      <c r="B755" s="185" t="s">
        <v>1006</v>
      </c>
      <c r="C755" s="246"/>
      <c r="D755" s="106" t="s">
        <v>287</v>
      </c>
      <c r="E755" s="107">
        <v>0.5</v>
      </c>
      <c r="F755" s="108">
        <v>0.6</v>
      </c>
      <c r="G755" s="109">
        <v>317312</v>
      </c>
      <c r="H755" s="110">
        <v>317312</v>
      </c>
      <c r="I755" s="110">
        <f t="shared" si="47"/>
        <v>26443</v>
      </c>
    </row>
    <row r="756" spans="1:9" x14ac:dyDescent="0.2">
      <c r="A756" s="184">
        <v>3</v>
      </c>
      <c r="B756" s="197" t="s">
        <v>1007</v>
      </c>
      <c r="C756" s="246"/>
      <c r="D756" s="106" t="s">
        <v>287</v>
      </c>
      <c r="E756" s="107">
        <v>0.5</v>
      </c>
      <c r="F756" s="108">
        <v>0.6</v>
      </c>
      <c r="G756" s="109">
        <v>317312</v>
      </c>
      <c r="H756" s="110">
        <v>317312</v>
      </c>
      <c r="I756" s="110">
        <f t="shared" si="47"/>
        <v>26443</v>
      </c>
    </row>
    <row r="757" spans="1:9" ht="11.25" customHeight="1" x14ac:dyDescent="0.2">
      <c r="A757" s="184">
        <v>4</v>
      </c>
      <c r="B757" s="197" t="s">
        <v>1008</v>
      </c>
      <c r="C757" s="246"/>
      <c r="D757" s="106" t="s">
        <v>287</v>
      </c>
      <c r="E757" s="107">
        <v>0.5</v>
      </c>
      <c r="F757" s="108">
        <v>0.6</v>
      </c>
      <c r="G757" s="109">
        <v>317312</v>
      </c>
      <c r="H757" s="110">
        <v>317312</v>
      </c>
      <c r="I757" s="110">
        <f t="shared" si="47"/>
        <v>26443</v>
      </c>
    </row>
    <row r="758" spans="1:9" ht="11.25" customHeight="1" x14ac:dyDescent="0.2">
      <c r="A758" s="184">
        <v>5</v>
      </c>
      <c r="B758" s="197" t="s">
        <v>1009</v>
      </c>
      <c r="C758" s="247"/>
      <c r="D758" s="106" t="s">
        <v>287</v>
      </c>
      <c r="E758" s="107">
        <v>0.5</v>
      </c>
      <c r="F758" s="108">
        <v>0.6</v>
      </c>
      <c r="G758" s="109">
        <v>317312</v>
      </c>
      <c r="H758" s="110">
        <v>158656</v>
      </c>
      <c r="I758" s="110">
        <f t="shared" si="47"/>
        <v>26443</v>
      </c>
    </row>
    <row r="759" spans="1:9" ht="11.25" customHeight="1" x14ac:dyDescent="0.2">
      <c r="A759" s="184">
        <v>6</v>
      </c>
      <c r="B759" s="197" t="s">
        <v>1010</v>
      </c>
      <c r="C759" s="245" t="s">
        <v>320</v>
      </c>
      <c r="D759" s="106" t="s">
        <v>287</v>
      </c>
      <c r="E759" s="107">
        <v>1</v>
      </c>
      <c r="F759" s="108">
        <v>0.6</v>
      </c>
      <c r="G759" s="109">
        <v>634624</v>
      </c>
      <c r="H759" s="110">
        <v>634624</v>
      </c>
      <c r="I759" s="110">
        <f t="shared" si="47"/>
        <v>52885</v>
      </c>
    </row>
    <row r="760" spans="1:9" x14ac:dyDescent="0.2">
      <c r="A760" s="184">
        <v>7</v>
      </c>
      <c r="B760" s="185" t="s">
        <v>1011</v>
      </c>
      <c r="C760" s="246"/>
      <c r="D760" s="106" t="s">
        <v>287</v>
      </c>
      <c r="E760" s="107">
        <v>1</v>
      </c>
      <c r="F760" s="108">
        <v>0.6</v>
      </c>
      <c r="G760" s="109">
        <v>634624</v>
      </c>
      <c r="H760" s="110">
        <v>634624</v>
      </c>
      <c r="I760" s="110">
        <f t="shared" si="47"/>
        <v>52885</v>
      </c>
    </row>
    <row r="761" spans="1:9" x14ac:dyDescent="0.2">
      <c r="A761" s="184">
        <v>8</v>
      </c>
      <c r="B761" s="185" t="s">
        <v>1012</v>
      </c>
      <c r="C761" s="246"/>
      <c r="D761" s="106" t="s">
        <v>287</v>
      </c>
      <c r="E761" s="107">
        <v>1</v>
      </c>
      <c r="F761" s="108">
        <v>0.6</v>
      </c>
      <c r="G761" s="109">
        <v>634624</v>
      </c>
      <c r="H761" s="110">
        <v>634624</v>
      </c>
      <c r="I761" s="110">
        <f t="shared" si="47"/>
        <v>52885</v>
      </c>
    </row>
    <row r="762" spans="1:9" x14ac:dyDescent="0.2">
      <c r="A762" s="184">
        <v>9</v>
      </c>
      <c r="B762" s="197" t="s">
        <v>1013</v>
      </c>
      <c r="C762" s="246"/>
      <c r="D762" s="106" t="s">
        <v>287</v>
      </c>
      <c r="E762" s="107">
        <v>1</v>
      </c>
      <c r="F762" s="108">
        <v>0.6</v>
      </c>
      <c r="G762" s="109">
        <v>634624</v>
      </c>
      <c r="H762" s="110">
        <v>634624</v>
      </c>
      <c r="I762" s="110">
        <f t="shared" si="47"/>
        <v>52885</v>
      </c>
    </row>
    <row r="763" spans="1:9" x14ac:dyDescent="0.2">
      <c r="A763" s="184">
        <v>10</v>
      </c>
      <c r="B763" s="185" t="s">
        <v>1014</v>
      </c>
      <c r="C763" s="246"/>
      <c r="D763" s="106" t="s">
        <v>287</v>
      </c>
      <c r="E763" s="107">
        <v>1</v>
      </c>
      <c r="F763" s="108">
        <v>0.6</v>
      </c>
      <c r="G763" s="109">
        <v>634624</v>
      </c>
      <c r="H763" s="110">
        <v>634624</v>
      </c>
      <c r="I763" s="110">
        <f t="shared" si="47"/>
        <v>52885</v>
      </c>
    </row>
    <row r="764" spans="1:9" s="186" customFormat="1" x14ac:dyDescent="0.2">
      <c r="A764" s="184">
        <v>11</v>
      </c>
      <c r="B764" s="185" t="s">
        <v>1015</v>
      </c>
      <c r="C764" s="246"/>
      <c r="D764" s="106" t="s">
        <v>287</v>
      </c>
      <c r="E764" s="107">
        <v>1</v>
      </c>
      <c r="F764" s="108">
        <v>0.6</v>
      </c>
      <c r="G764" s="109">
        <v>634624</v>
      </c>
      <c r="H764" s="110">
        <v>634624</v>
      </c>
      <c r="I764" s="110">
        <f t="shared" si="47"/>
        <v>52885</v>
      </c>
    </row>
    <row r="765" spans="1:9" x14ac:dyDescent="0.2">
      <c r="A765" s="184">
        <v>12</v>
      </c>
      <c r="B765" s="197" t="s">
        <v>1016</v>
      </c>
      <c r="C765" s="246"/>
      <c r="D765" s="106" t="s">
        <v>287</v>
      </c>
      <c r="E765" s="107">
        <v>1</v>
      </c>
      <c r="F765" s="108">
        <v>0.6</v>
      </c>
      <c r="G765" s="109">
        <v>634624</v>
      </c>
      <c r="H765" s="110">
        <v>634624</v>
      </c>
      <c r="I765" s="110">
        <f t="shared" si="47"/>
        <v>52885</v>
      </c>
    </row>
    <row r="766" spans="1:9" x14ac:dyDescent="0.2">
      <c r="A766" s="184">
        <v>13</v>
      </c>
      <c r="B766" s="185" t="s">
        <v>1017</v>
      </c>
      <c r="C766" s="246"/>
      <c r="D766" s="106" t="s">
        <v>287</v>
      </c>
      <c r="E766" s="107">
        <v>1</v>
      </c>
      <c r="F766" s="108">
        <v>0.6</v>
      </c>
      <c r="G766" s="109">
        <v>634624</v>
      </c>
      <c r="H766" s="110">
        <v>634624</v>
      </c>
      <c r="I766" s="110">
        <f t="shared" si="47"/>
        <v>52885</v>
      </c>
    </row>
    <row r="767" spans="1:9" x14ac:dyDescent="0.2">
      <c r="A767" s="184">
        <v>14</v>
      </c>
      <c r="B767" s="185" t="s">
        <v>1018</v>
      </c>
      <c r="C767" s="246"/>
      <c r="D767" s="106" t="s">
        <v>287</v>
      </c>
      <c r="E767" s="107">
        <v>1</v>
      </c>
      <c r="F767" s="108">
        <v>0.6</v>
      </c>
      <c r="G767" s="109">
        <v>634624</v>
      </c>
      <c r="H767" s="110">
        <v>634624</v>
      </c>
      <c r="I767" s="110">
        <f t="shared" si="47"/>
        <v>52885</v>
      </c>
    </row>
    <row r="768" spans="1:9" x14ac:dyDescent="0.2">
      <c r="A768" s="184">
        <v>15</v>
      </c>
      <c r="B768" s="197" t="s">
        <v>1019</v>
      </c>
      <c r="C768" s="246"/>
      <c r="D768" s="106" t="s">
        <v>287</v>
      </c>
      <c r="E768" s="107">
        <v>1</v>
      </c>
      <c r="F768" s="108">
        <v>0.6</v>
      </c>
      <c r="G768" s="109">
        <v>634624</v>
      </c>
      <c r="H768" s="110">
        <v>634624</v>
      </c>
      <c r="I768" s="110">
        <f t="shared" si="47"/>
        <v>52885</v>
      </c>
    </row>
    <row r="769" spans="1:9" x14ac:dyDescent="0.2">
      <c r="A769" s="184">
        <v>16</v>
      </c>
      <c r="B769" s="197" t="s">
        <v>1020</v>
      </c>
      <c r="C769" s="246"/>
      <c r="D769" s="106" t="s">
        <v>287</v>
      </c>
      <c r="E769" s="107">
        <v>1</v>
      </c>
      <c r="F769" s="108">
        <v>0.6</v>
      </c>
      <c r="G769" s="109">
        <v>634624</v>
      </c>
      <c r="H769" s="110">
        <v>634624</v>
      </c>
      <c r="I769" s="110">
        <f t="shared" si="47"/>
        <v>52885</v>
      </c>
    </row>
    <row r="770" spans="1:9" x14ac:dyDescent="0.2">
      <c r="A770" s="184">
        <v>17</v>
      </c>
      <c r="B770" s="197" t="s">
        <v>1021</v>
      </c>
      <c r="C770" s="246"/>
      <c r="D770" s="106" t="s">
        <v>287</v>
      </c>
      <c r="E770" s="107">
        <v>1</v>
      </c>
      <c r="F770" s="108">
        <v>0.6</v>
      </c>
      <c r="G770" s="109">
        <v>634624</v>
      </c>
      <c r="H770" s="110">
        <v>634624</v>
      </c>
      <c r="I770" s="110">
        <f t="shared" si="47"/>
        <v>52885</v>
      </c>
    </row>
    <row r="771" spans="1:9" x14ac:dyDescent="0.2">
      <c r="A771" s="184">
        <v>18</v>
      </c>
      <c r="B771" s="185" t="s">
        <v>1022</v>
      </c>
      <c r="C771" s="246"/>
      <c r="D771" s="106" t="s">
        <v>287</v>
      </c>
      <c r="E771" s="107">
        <v>1</v>
      </c>
      <c r="F771" s="108">
        <v>0.6</v>
      </c>
      <c r="G771" s="109">
        <v>634624</v>
      </c>
      <c r="H771" s="110">
        <v>634624</v>
      </c>
      <c r="I771" s="110">
        <f t="shared" si="47"/>
        <v>52885</v>
      </c>
    </row>
    <row r="772" spans="1:9" s="198" customFormat="1" x14ac:dyDescent="0.2">
      <c r="A772" s="184">
        <v>19</v>
      </c>
      <c r="B772" s="185" t="s">
        <v>1023</v>
      </c>
      <c r="C772" s="246"/>
      <c r="D772" s="106" t="s">
        <v>287</v>
      </c>
      <c r="E772" s="107">
        <v>1</v>
      </c>
      <c r="F772" s="108">
        <v>0.6</v>
      </c>
      <c r="G772" s="109">
        <v>634624</v>
      </c>
      <c r="H772" s="110">
        <v>634624</v>
      </c>
      <c r="I772" s="110">
        <f t="shared" si="47"/>
        <v>52885</v>
      </c>
    </row>
    <row r="773" spans="1:9" s="199" customFormat="1" x14ac:dyDescent="0.2">
      <c r="A773" s="184">
        <v>20</v>
      </c>
      <c r="B773" s="197" t="s">
        <v>1024</v>
      </c>
      <c r="C773" s="246"/>
      <c r="D773" s="106" t="s">
        <v>287</v>
      </c>
      <c r="E773" s="107">
        <v>1</v>
      </c>
      <c r="F773" s="108">
        <v>0.6</v>
      </c>
      <c r="G773" s="109">
        <v>634624</v>
      </c>
      <c r="H773" s="110">
        <v>634624</v>
      </c>
      <c r="I773" s="110">
        <f t="shared" si="47"/>
        <v>52885</v>
      </c>
    </row>
    <row r="774" spans="1:9" s="199" customFormat="1" x14ac:dyDescent="0.2">
      <c r="A774" s="184">
        <v>21</v>
      </c>
      <c r="B774" s="197" t="s">
        <v>1025</v>
      </c>
      <c r="C774" s="246"/>
      <c r="D774" s="106" t="s">
        <v>287</v>
      </c>
      <c r="E774" s="107">
        <v>1</v>
      </c>
      <c r="F774" s="108">
        <v>0.6</v>
      </c>
      <c r="G774" s="109">
        <v>634624</v>
      </c>
      <c r="H774" s="110">
        <v>317312</v>
      </c>
      <c r="I774" s="110">
        <f t="shared" si="47"/>
        <v>52885</v>
      </c>
    </row>
    <row r="775" spans="1:9" s="199" customFormat="1" x14ac:dyDescent="0.2">
      <c r="A775" s="184">
        <v>22</v>
      </c>
      <c r="B775" s="185" t="s">
        <v>1026</v>
      </c>
      <c r="C775" s="246"/>
      <c r="D775" s="106" t="s">
        <v>287</v>
      </c>
      <c r="E775" s="107">
        <v>1</v>
      </c>
      <c r="F775" s="108">
        <v>0.6</v>
      </c>
      <c r="G775" s="109">
        <v>634624</v>
      </c>
      <c r="H775" s="110">
        <v>634624</v>
      </c>
      <c r="I775" s="110">
        <f t="shared" si="47"/>
        <v>52885</v>
      </c>
    </row>
    <row r="776" spans="1:9" s="199" customFormat="1" x14ac:dyDescent="0.2">
      <c r="A776" s="184">
        <v>23</v>
      </c>
      <c r="B776" s="185" t="s">
        <v>292</v>
      </c>
      <c r="C776" s="246"/>
      <c r="D776" s="106" t="s">
        <v>287</v>
      </c>
      <c r="E776" s="107">
        <v>1</v>
      </c>
      <c r="F776" s="108">
        <v>0.6</v>
      </c>
      <c r="G776" s="109">
        <v>634624</v>
      </c>
      <c r="H776" s="110">
        <v>634624</v>
      </c>
      <c r="I776" s="110">
        <f t="shared" ref="I776:I839" si="51">G776/12</f>
        <v>52885</v>
      </c>
    </row>
    <row r="777" spans="1:9" s="198" customFormat="1" x14ac:dyDescent="0.2">
      <c r="A777" s="184">
        <v>24</v>
      </c>
      <c r="B777" s="197" t="s">
        <v>1027</v>
      </c>
      <c r="C777" s="246"/>
      <c r="D777" s="106" t="s">
        <v>287</v>
      </c>
      <c r="E777" s="107">
        <v>1</v>
      </c>
      <c r="F777" s="108">
        <v>0.6</v>
      </c>
      <c r="G777" s="109">
        <v>634624</v>
      </c>
      <c r="H777" s="110">
        <v>634624</v>
      </c>
      <c r="I777" s="110">
        <f t="shared" si="51"/>
        <v>52885</v>
      </c>
    </row>
    <row r="778" spans="1:9" s="198" customFormat="1" x14ac:dyDescent="0.2">
      <c r="A778" s="184">
        <v>25</v>
      </c>
      <c r="B778" s="185" t="s">
        <v>1028</v>
      </c>
      <c r="C778" s="246"/>
      <c r="D778" s="106" t="s">
        <v>287</v>
      </c>
      <c r="E778" s="107">
        <v>1</v>
      </c>
      <c r="F778" s="108">
        <v>0.6</v>
      </c>
      <c r="G778" s="109">
        <v>634624</v>
      </c>
      <c r="H778" s="110">
        <v>634624</v>
      </c>
      <c r="I778" s="110">
        <f t="shared" si="51"/>
        <v>52885</v>
      </c>
    </row>
    <row r="779" spans="1:9" s="198" customFormat="1" x14ac:dyDescent="0.2">
      <c r="A779" s="184">
        <v>26</v>
      </c>
      <c r="B779" s="185" t="s">
        <v>1029</v>
      </c>
      <c r="C779" s="246"/>
      <c r="D779" s="106" t="s">
        <v>287</v>
      </c>
      <c r="E779" s="107">
        <v>1</v>
      </c>
      <c r="F779" s="108">
        <v>0.6</v>
      </c>
      <c r="G779" s="109">
        <v>634624</v>
      </c>
      <c r="H779" s="110">
        <v>634624</v>
      </c>
      <c r="I779" s="110">
        <f t="shared" si="51"/>
        <v>52885</v>
      </c>
    </row>
    <row r="780" spans="1:9" s="198" customFormat="1" x14ac:dyDescent="0.2">
      <c r="A780" s="184">
        <v>27</v>
      </c>
      <c r="B780" s="185" t="s">
        <v>1030</v>
      </c>
      <c r="C780" s="246"/>
      <c r="D780" s="106" t="s">
        <v>287</v>
      </c>
      <c r="E780" s="107">
        <v>1</v>
      </c>
      <c r="F780" s="108">
        <v>0.6</v>
      </c>
      <c r="G780" s="109">
        <v>634624</v>
      </c>
      <c r="H780" s="110">
        <v>634624</v>
      </c>
      <c r="I780" s="110">
        <f t="shared" si="51"/>
        <v>52885</v>
      </c>
    </row>
    <row r="781" spans="1:9" s="198" customFormat="1" ht="15.6" customHeight="1" x14ac:dyDescent="0.2">
      <c r="A781" s="184">
        <v>28</v>
      </c>
      <c r="B781" s="185" t="s">
        <v>1031</v>
      </c>
      <c r="C781" s="246"/>
      <c r="D781" s="106" t="s">
        <v>287</v>
      </c>
      <c r="E781" s="107">
        <v>1</v>
      </c>
      <c r="F781" s="108">
        <v>0.6</v>
      </c>
      <c r="G781" s="109">
        <v>634624</v>
      </c>
      <c r="H781" s="110">
        <v>634624</v>
      </c>
      <c r="I781" s="110">
        <f t="shared" si="51"/>
        <v>52885</v>
      </c>
    </row>
    <row r="782" spans="1:9" s="198" customFormat="1" x14ac:dyDescent="0.2">
      <c r="A782" s="184">
        <v>29</v>
      </c>
      <c r="B782" s="185" t="s">
        <v>1032</v>
      </c>
      <c r="C782" s="246"/>
      <c r="D782" s="106" t="s">
        <v>287</v>
      </c>
      <c r="E782" s="107">
        <v>1</v>
      </c>
      <c r="F782" s="108">
        <v>0.6</v>
      </c>
      <c r="G782" s="109">
        <v>634624</v>
      </c>
      <c r="H782" s="110">
        <v>634624</v>
      </c>
      <c r="I782" s="110">
        <f t="shared" si="51"/>
        <v>52885</v>
      </c>
    </row>
    <row r="783" spans="1:9" s="199" customFormat="1" x14ac:dyDescent="0.2">
      <c r="A783" s="184">
        <v>30</v>
      </c>
      <c r="B783" s="185" t="s">
        <v>1033</v>
      </c>
      <c r="C783" s="246"/>
      <c r="D783" s="106" t="s">
        <v>287</v>
      </c>
      <c r="E783" s="107">
        <v>1</v>
      </c>
      <c r="F783" s="108">
        <v>0.6</v>
      </c>
      <c r="G783" s="109">
        <v>634624</v>
      </c>
      <c r="H783" s="110">
        <v>634624</v>
      </c>
      <c r="I783" s="110">
        <f t="shared" si="51"/>
        <v>52885</v>
      </c>
    </row>
    <row r="784" spans="1:9" s="198" customFormat="1" x14ac:dyDescent="0.2">
      <c r="A784" s="184">
        <v>31</v>
      </c>
      <c r="B784" s="197" t="s">
        <v>1034</v>
      </c>
      <c r="C784" s="246"/>
      <c r="D784" s="106" t="s">
        <v>287</v>
      </c>
      <c r="E784" s="107">
        <v>1</v>
      </c>
      <c r="F784" s="108">
        <v>0.6</v>
      </c>
      <c r="G784" s="109">
        <v>634624</v>
      </c>
      <c r="H784" s="110">
        <v>317312</v>
      </c>
      <c r="I784" s="110">
        <f t="shared" si="51"/>
        <v>52885</v>
      </c>
    </row>
    <row r="785" spans="1:9" s="198" customFormat="1" x14ac:dyDescent="0.2">
      <c r="A785" s="184">
        <v>32</v>
      </c>
      <c r="B785" s="185" t="s">
        <v>1035</v>
      </c>
      <c r="C785" s="246"/>
      <c r="D785" s="106" t="s">
        <v>287</v>
      </c>
      <c r="E785" s="107">
        <v>1</v>
      </c>
      <c r="F785" s="108">
        <v>0.6</v>
      </c>
      <c r="G785" s="109">
        <v>634624</v>
      </c>
      <c r="H785" s="110">
        <v>634624</v>
      </c>
      <c r="I785" s="110">
        <f t="shared" si="51"/>
        <v>52885</v>
      </c>
    </row>
    <row r="786" spans="1:9" s="198" customFormat="1" x14ac:dyDescent="0.2">
      <c r="A786" s="184">
        <v>33</v>
      </c>
      <c r="B786" s="200" t="s">
        <v>1036</v>
      </c>
      <c r="C786" s="246"/>
      <c r="D786" s="106" t="s">
        <v>309</v>
      </c>
      <c r="E786" s="107">
        <v>1</v>
      </c>
      <c r="F786" s="108">
        <v>1</v>
      </c>
      <c r="G786" s="109">
        <v>1057706</v>
      </c>
      <c r="H786" s="110">
        <v>1057706</v>
      </c>
      <c r="I786" s="110">
        <f t="shared" si="51"/>
        <v>88142</v>
      </c>
    </row>
    <row r="787" spans="1:9" s="199" customFormat="1" x14ac:dyDescent="0.2">
      <c r="A787" s="184">
        <v>34</v>
      </c>
      <c r="B787" s="197" t="s">
        <v>1037</v>
      </c>
      <c r="C787" s="247"/>
      <c r="D787" s="106" t="s">
        <v>287</v>
      </c>
      <c r="E787" s="107">
        <v>1</v>
      </c>
      <c r="F787" s="108">
        <v>0.6</v>
      </c>
      <c r="G787" s="109">
        <v>634624</v>
      </c>
      <c r="H787" s="110">
        <v>634624</v>
      </c>
      <c r="I787" s="110">
        <f t="shared" si="51"/>
        <v>52885</v>
      </c>
    </row>
    <row r="788" spans="1:9" s="198" customFormat="1" x14ac:dyDescent="0.2">
      <c r="A788" s="184">
        <v>35</v>
      </c>
      <c r="B788" s="185" t="s">
        <v>566</v>
      </c>
      <c r="C788" s="245" t="s">
        <v>406</v>
      </c>
      <c r="D788" s="106" t="s">
        <v>287</v>
      </c>
      <c r="E788" s="107">
        <v>1</v>
      </c>
      <c r="F788" s="108">
        <v>0.75</v>
      </c>
      <c r="G788" s="109">
        <v>1256717</v>
      </c>
      <c r="H788" s="110">
        <v>1157212</v>
      </c>
      <c r="I788" s="110">
        <f t="shared" si="51"/>
        <v>104726</v>
      </c>
    </row>
    <row r="789" spans="1:9" s="186" customFormat="1" x14ac:dyDescent="0.2">
      <c r="A789" s="184">
        <v>36</v>
      </c>
      <c r="B789" s="185" t="s">
        <v>1038</v>
      </c>
      <c r="C789" s="247"/>
      <c r="D789" s="106" t="s">
        <v>287</v>
      </c>
      <c r="E789" s="107">
        <v>1</v>
      </c>
      <c r="F789" s="108">
        <v>0.5</v>
      </c>
      <c r="G789" s="109">
        <v>837811</v>
      </c>
      <c r="H789" s="110">
        <v>736218</v>
      </c>
      <c r="I789" s="110">
        <f t="shared" si="51"/>
        <v>69818</v>
      </c>
    </row>
    <row r="790" spans="1:9" s="103" customFormat="1" x14ac:dyDescent="0.2">
      <c r="A790" s="96"/>
      <c r="B790" s="97" t="s">
        <v>1039</v>
      </c>
      <c r="C790" s="114"/>
      <c r="D790" s="112"/>
      <c r="E790" s="115"/>
      <c r="F790" s="112"/>
      <c r="G790" s="102">
        <f t="shared" ref="G790:H790" si="52">SUM(G791:G811)</f>
        <v>15091786</v>
      </c>
      <c r="H790" s="102">
        <f t="shared" si="52"/>
        <v>15514868</v>
      </c>
      <c r="I790" s="102">
        <f>SUM(I791:I811)</f>
        <v>1257645</v>
      </c>
    </row>
    <row r="791" spans="1:9" s="134" customFormat="1" x14ac:dyDescent="0.2">
      <c r="A791" s="116">
        <v>1</v>
      </c>
      <c r="B791" s="133" t="s">
        <v>1040</v>
      </c>
      <c r="C791" s="252" t="s">
        <v>286</v>
      </c>
      <c r="D791" s="106" t="s">
        <v>287</v>
      </c>
      <c r="E791" s="107">
        <v>0.5</v>
      </c>
      <c r="F791" s="108">
        <v>0.6</v>
      </c>
      <c r="G791" s="109">
        <v>317312</v>
      </c>
      <c r="H791" s="110">
        <v>317312</v>
      </c>
      <c r="I791" s="110">
        <f t="shared" si="51"/>
        <v>26443</v>
      </c>
    </row>
    <row r="792" spans="1:9" s="134" customFormat="1" x14ac:dyDescent="0.2">
      <c r="A792" s="116">
        <v>2</v>
      </c>
      <c r="B792" s="133" t="s">
        <v>1041</v>
      </c>
      <c r="C792" s="253"/>
      <c r="D792" s="106" t="s">
        <v>287</v>
      </c>
      <c r="E792" s="107">
        <v>0.5</v>
      </c>
      <c r="F792" s="108">
        <v>0.6</v>
      </c>
      <c r="G792" s="109">
        <v>317312</v>
      </c>
      <c r="H792" s="110">
        <v>317312</v>
      </c>
      <c r="I792" s="110">
        <f t="shared" si="51"/>
        <v>26443</v>
      </c>
    </row>
    <row r="793" spans="1:9" s="134" customFormat="1" x14ac:dyDescent="0.2">
      <c r="A793" s="116">
        <v>3</v>
      </c>
      <c r="B793" s="133" t="s">
        <v>1042</v>
      </c>
      <c r="C793" s="254"/>
      <c r="D793" s="106" t="s">
        <v>287</v>
      </c>
      <c r="E793" s="107">
        <v>0.5</v>
      </c>
      <c r="F793" s="108">
        <v>0.6</v>
      </c>
      <c r="G793" s="109">
        <v>317312</v>
      </c>
      <c r="H793" s="110">
        <v>475968</v>
      </c>
      <c r="I793" s="110">
        <f t="shared" si="51"/>
        <v>26443</v>
      </c>
    </row>
    <row r="794" spans="1:9" s="152" customFormat="1" ht="15" customHeight="1" x14ac:dyDescent="0.2">
      <c r="A794" s="145">
        <v>4</v>
      </c>
      <c r="B794" s="201" t="s">
        <v>1043</v>
      </c>
      <c r="C794" s="252" t="s">
        <v>320</v>
      </c>
      <c r="D794" s="147"/>
      <c r="E794" s="148">
        <v>1</v>
      </c>
      <c r="F794" s="149"/>
      <c r="G794" s="150"/>
      <c r="H794" s="151">
        <v>158656</v>
      </c>
      <c r="I794" s="110">
        <f t="shared" si="51"/>
        <v>0</v>
      </c>
    </row>
    <row r="795" spans="1:9" s="134" customFormat="1" ht="13.9" customHeight="1" x14ac:dyDescent="0.2">
      <c r="A795" s="116">
        <v>5</v>
      </c>
      <c r="B795" s="133" t="s">
        <v>1044</v>
      </c>
      <c r="C795" s="253"/>
      <c r="D795" s="106" t="s">
        <v>287</v>
      </c>
      <c r="E795" s="107">
        <v>1</v>
      </c>
      <c r="F795" s="108">
        <v>0.6</v>
      </c>
      <c r="G795" s="109">
        <v>634624</v>
      </c>
      <c r="H795" s="110">
        <v>634624</v>
      </c>
      <c r="I795" s="110">
        <f t="shared" si="51"/>
        <v>52885</v>
      </c>
    </row>
    <row r="796" spans="1:9" s="134" customFormat="1" ht="13.9" customHeight="1" x14ac:dyDescent="0.2">
      <c r="A796" s="116">
        <v>6</v>
      </c>
      <c r="B796" s="133" t="s">
        <v>1045</v>
      </c>
      <c r="C796" s="253"/>
      <c r="D796" s="106" t="s">
        <v>287</v>
      </c>
      <c r="E796" s="107">
        <v>1</v>
      </c>
      <c r="F796" s="108">
        <v>0.6</v>
      </c>
      <c r="G796" s="109">
        <v>634624</v>
      </c>
      <c r="H796" s="110">
        <v>634624</v>
      </c>
      <c r="I796" s="110">
        <f t="shared" si="51"/>
        <v>52885</v>
      </c>
    </row>
    <row r="797" spans="1:9" s="118" customFormat="1" ht="14.45" customHeight="1" x14ac:dyDescent="0.2">
      <c r="A797" s="116">
        <v>7</v>
      </c>
      <c r="B797" s="133" t="s">
        <v>1046</v>
      </c>
      <c r="C797" s="253"/>
      <c r="D797" s="106" t="s">
        <v>287</v>
      </c>
      <c r="E797" s="107">
        <v>1</v>
      </c>
      <c r="F797" s="108">
        <v>0.6</v>
      </c>
      <c r="G797" s="109">
        <v>634624</v>
      </c>
      <c r="H797" s="110">
        <v>634624</v>
      </c>
      <c r="I797" s="110">
        <f t="shared" si="51"/>
        <v>52885</v>
      </c>
    </row>
    <row r="798" spans="1:9" s="118" customFormat="1" x14ac:dyDescent="0.2">
      <c r="A798" s="116">
        <v>8</v>
      </c>
      <c r="B798" s="133" t="s">
        <v>1047</v>
      </c>
      <c r="C798" s="253"/>
      <c r="D798" s="106" t="s">
        <v>287</v>
      </c>
      <c r="E798" s="107">
        <v>1</v>
      </c>
      <c r="F798" s="108">
        <v>0.6</v>
      </c>
      <c r="G798" s="109">
        <v>634624</v>
      </c>
      <c r="H798" s="110">
        <v>634624</v>
      </c>
      <c r="I798" s="110">
        <f t="shared" si="51"/>
        <v>52885</v>
      </c>
    </row>
    <row r="799" spans="1:9" s="118" customFormat="1" ht="13.9" customHeight="1" x14ac:dyDescent="0.2">
      <c r="A799" s="116">
        <v>9</v>
      </c>
      <c r="B799" s="133" t="s">
        <v>1048</v>
      </c>
      <c r="C799" s="253"/>
      <c r="D799" s="106" t="s">
        <v>287</v>
      </c>
      <c r="E799" s="107">
        <v>1</v>
      </c>
      <c r="F799" s="108">
        <v>0.6</v>
      </c>
      <c r="G799" s="109">
        <v>634624</v>
      </c>
      <c r="H799" s="110">
        <v>634624</v>
      </c>
      <c r="I799" s="110">
        <f t="shared" si="51"/>
        <v>52885</v>
      </c>
    </row>
    <row r="800" spans="1:9" s="118" customFormat="1" ht="13.9" customHeight="1" x14ac:dyDescent="0.2">
      <c r="A800" s="116">
        <v>10</v>
      </c>
      <c r="B800" s="133" t="s">
        <v>1049</v>
      </c>
      <c r="C800" s="253"/>
      <c r="D800" s="106" t="s">
        <v>287</v>
      </c>
      <c r="E800" s="107">
        <v>1</v>
      </c>
      <c r="F800" s="108">
        <v>0.6</v>
      </c>
      <c r="G800" s="109">
        <v>634624</v>
      </c>
      <c r="H800" s="110">
        <v>475968</v>
      </c>
      <c r="I800" s="110">
        <f t="shared" si="51"/>
        <v>52885</v>
      </c>
    </row>
    <row r="801" spans="1:9" s="118" customFormat="1" ht="14.45" customHeight="1" x14ac:dyDescent="0.2">
      <c r="A801" s="116">
        <v>11</v>
      </c>
      <c r="B801" s="133" t="s">
        <v>1050</v>
      </c>
      <c r="C801" s="253"/>
      <c r="D801" s="106" t="s">
        <v>287</v>
      </c>
      <c r="E801" s="107">
        <v>1</v>
      </c>
      <c r="F801" s="108">
        <v>0.6</v>
      </c>
      <c r="G801" s="109">
        <v>634624</v>
      </c>
      <c r="H801" s="110">
        <v>634624</v>
      </c>
      <c r="I801" s="110">
        <f t="shared" si="51"/>
        <v>52885</v>
      </c>
    </row>
    <row r="802" spans="1:9" s="118" customFormat="1" x14ac:dyDescent="0.2">
      <c r="A802" s="116">
        <v>12</v>
      </c>
      <c r="B802" s="133" t="s">
        <v>1051</v>
      </c>
      <c r="C802" s="253"/>
      <c r="D802" s="106" t="s">
        <v>287</v>
      </c>
      <c r="E802" s="107">
        <v>1</v>
      </c>
      <c r="F802" s="108">
        <v>0.6</v>
      </c>
      <c r="G802" s="109">
        <v>634624</v>
      </c>
      <c r="H802" s="110">
        <v>634624</v>
      </c>
      <c r="I802" s="110">
        <f t="shared" si="51"/>
        <v>52885</v>
      </c>
    </row>
    <row r="803" spans="1:9" s="118" customFormat="1" x14ac:dyDescent="0.2">
      <c r="A803" s="116">
        <v>13</v>
      </c>
      <c r="B803" s="133" t="s">
        <v>1052</v>
      </c>
      <c r="C803" s="253"/>
      <c r="D803" s="106" t="s">
        <v>287</v>
      </c>
      <c r="E803" s="107">
        <v>1</v>
      </c>
      <c r="F803" s="108">
        <v>0.6</v>
      </c>
      <c r="G803" s="109">
        <v>634624</v>
      </c>
      <c r="H803" s="110">
        <v>475968</v>
      </c>
      <c r="I803" s="110">
        <f t="shared" si="51"/>
        <v>52885</v>
      </c>
    </row>
    <row r="804" spans="1:9" s="118" customFormat="1" x14ac:dyDescent="0.2">
      <c r="A804" s="116">
        <v>14</v>
      </c>
      <c r="B804" s="133" t="s">
        <v>1053</v>
      </c>
      <c r="C804" s="253"/>
      <c r="D804" s="106" t="s">
        <v>287</v>
      </c>
      <c r="E804" s="107">
        <v>1</v>
      </c>
      <c r="F804" s="108">
        <v>0.6</v>
      </c>
      <c r="G804" s="109">
        <v>634624</v>
      </c>
      <c r="H804" s="110">
        <v>846165</v>
      </c>
      <c r="I804" s="110">
        <f t="shared" si="51"/>
        <v>52885</v>
      </c>
    </row>
    <row r="805" spans="1:9" s="118" customFormat="1" x14ac:dyDescent="0.2">
      <c r="A805" s="116">
        <v>15</v>
      </c>
      <c r="B805" s="133" t="s">
        <v>1054</v>
      </c>
      <c r="C805" s="253"/>
      <c r="D805" s="106" t="s">
        <v>287</v>
      </c>
      <c r="E805" s="107">
        <v>1</v>
      </c>
      <c r="F805" s="108">
        <v>0.6</v>
      </c>
      <c r="G805" s="109">
        <v>634624</v>
      </c>
      <c r="H805" s="110">
        <v>634624</v>
      </c>
      <c r="I805" s="110">
        <f t="shared" si="51"/>
        <v>52885</v>
      </c>
    </row>
    <row r="806" spans="1:9" s="118" customFormat="1" x14ac:dyDescent="0.2">
      <c r="A806" s="116">
        <v>16</v>
      </c>
      <c r="B806" s="133" t="s">
        <v>1055</v>
      </c>
      <c r="C806" s="253"/>
      <c r="D806" s="106" t="s">
        <v>287</v>
      </c>
      <c r="E806" s="107">
        <v>1</v>
      </c>
      <c r="F806" s="108">
        <v>0.6</v>
      </c>
      <c r="G806" s="109">
        <v>634624</v>
      </c>
      <c r="H806" s="110">
        <v>846165</v>
      </c>
      <c r="I806" s="110">
        <f t="shared" si="51"/>
        <v>52885</v>
      </c>
    </row>
    <row r="807" spans="1:9" s="118" customFormat="1" x14ac:dyDescent="0.2">
      <c r="A807" s="116">
        <v>17</v>
      </c>
      <c r="B807" s="133" t="s">
        <v>1056</v>
      </c>
      <c r="C807" s="253"/>
      <c r="D807" s="106" t="s">
        <v>309</v>
      </c>
      <c r="E807" s="107">
        <v>1</v>
      </c>
      <c r="F807" s="108">
        <v>1</v>
      </c>
      <c r="G807" s="109">
        <v>1057706</v>
      </c>
      <c r="H807" s="110">
        <v>1057706</v>
      </c>
      <c r="I807" s="110">
        <f t="shared" si="51"/>
        <v>88142</v>
      </c>
    </row>
    <row r="808" spans="1:9" s="118" customFormat="1" x14ac:dyDescent="0.2">
      <c r="A808" s="116">
        <v>18</v>
      </c>
      <c r="B808" s="133" t="s">
        <v>1057</v>
      </c>
      <c r="C808" s="253"/>
      <c r="D808" s="106" t="s">
        <v>309</v>
      </c>
      <c r="E808" s="107">
        <v>1</v>
      </c>
      <c r="F808" s="108">
        <v>1</v>
      </c>
      <c r="G808" s="109">
        <v>1057706</v>
      </c>
      <c r="H808" s="110">
        <v>1057706</v>
      </c>
      <c r="I808" s="110">
        <f t="shared" si="51"/>
        <v>88142</v>
      </c>
    </row>
    <row r="809" spans="1:9" s="118" customFormat="1" x14ac:dyDescent="0.2">
      <c r="A809" s="116">
        <v>19</v>
      </c>
      <c r="B809" s="133" t="s">
        <v>1058</v>
      </c>
      <c r="C809" s="254"/>
      <c r="D809" s="106" t="s">
        <v>309</v>
      </c>
      <c r="E809" s="107">
        <v>1</v>
      </c>
      <c r="F809" s="108">
        <v>1</v>
      </c>
      <c r="G809" s="109">
        <v>1057706</v>
      </c>
      <c r="H809" s="110">
        <v>1057706</v>
      </c>
      <c r="I809" s="110">
        <f t="shared" si="51"/>
        <v>88142</v>
      </c>
    </row>
    <row r="810" spans="1:9" s="118" customFormat="1" x14ac:dyDescent="0.2">
      <c r="A810" s="116">
        <v>20</v>
      </c>
      <c r="B810" s="133" t="s">
        <v>1059</v>
      </c>
      <c r="C810" s="252" t="s">
        <v>406</v>
      </c>
      <c r="D810" s="106" t="s">
        <v>309</v>
      </c>
      <c r="E810" s="107">
        <v>1</v>
      </c>
      <c r="F810" s="108">
        <v>1</v>
      </c>
      <c r="G810" s="109">
        <v>1675622</v>
      </c>
      <c r="H810" s="110">
        <v>1675622</v>
      </c>
      <c r="I810" s="110">
        <f t="shared" si="51"/>
        <v>139635</v>
      </c>
    </row>
    <row r="811" spans="1:9" s="134" customFormat="1" x14ac:dyDescent="0.2">
      <c r="A811" s="116">
        <v>21</v>
      </c>
      <c r="B811" s="133" t="s">
        <v>1060</v>
      </c>
      <c r="C811" s="254"/>
      <c r="D811" s="106" t="s">
        <v>309</v>
      </c>
      <c r="E811" s="107">
        <v>1</v>
      </c>
      <c r="F811" s="108">
        <v>1</v>
      </c>
      <c r="G811" s="109">
        <v>1675622</v>
      </c>
      <c r="H811" s="110">
        <v>1675622</v>
      </c>
      <c r="I811" s="110">
        <f t="shared" si="51"/>
        <v>139635</v>
      </c>
    </row>
    <row r="812" spans="1:9" s="103" customFormat="1" x14ac:dyDescent="0.2">
      <c r="A812" s="96"/>
      <c r="B812" s="97" t="s">
        <v>1061</v>
      </c>
      <c r="C812" s="114"/>
      <c r="D812" s="112"/>
      <c r="E812" s="115"/>
      <c r="F812" s="112"/>
      <c r="G812" s="102">
        <f t="shared" ref="G812:H812" si="53">SUM(G813:G835)</f>
        <v>12375168</v>
      </c>
      <c r="H812" s="102">
        <f t="shared" si="53"/>
        <v>12533824</v>
      </c>
      <c r="I812" s="102">
        <f>SUM(I813:I835)</f>
        <v>1031261</v>
      </c>
    </row>
    <row r="813" spans="1:9" s="152" customFormat="1" x14ac:dyDescent="0.2">
      <c r="A813" s="116">
        <v>1</v>
      </c>
      <c r="B813" s="133" t="s">
        <v>1028</v>
      </c>
      <c r="C813" s="252" t="s">
        <v>286</v>
      </c>
      <c r="D813" s="106" t="s">
        <v>287</v>
      </c>
      <c r="E813" s="107">
        <v>0.5</v>
      </c>
      <c r="F813" s="108">
        <v>0.6</v>
      </c>
      <c r="G813" s="109">
        <v>317312</v>
      </c>
      <c r="H813" s="110">
        <v>317312</v>
      </c>
      <c r="I813" s="110">
        <f t="shared" si="51"/>
        <v>26443</v>
      </c>
    </row>
    <row r="814" spans="1:9" s="118" customFormat="1" x14ac:dyDescent="0.2">
      <c r="A814" s="116">
        <v>2</v>
      </c>
      <c r="B814" s="133" t="s">
        <v>1062</v>
      </c>
      <c r="C814" s="253"/>
      <c r="D814" s="106" t="s">
        <v>287</v>
      </c>
      <c r="E814" s="107">
        <v>0.5</v>
      </c>
      <c r="F814" s="108">
        <v>0.6</v>
      </c>
      <c r="G814" s="109">
        <v>317312</v>
      </c>
      <c r="H814" s="110">
        <v>317312</v>
      </c>
      <c r="I814" s="110">
        <f t="shared" si="51"/>
        <v>26443</v>
      </c>
    </row>
    <row r="815" spans="1:9" s="134" customFormat="1" x14ac:dyDescent="0.2">
      <c r="A815" s="116">
        <v>3</v>
      </c>
      <c r="B815" s="133" t="s">
        <v>1063</v>
      </c>
      <c r="C815" s="253"/>
      <c r="D815" s="106" t="s">
        <v>287</v>
      </c>
      <c r="E815" s="107">
        <v>0.5</v>
      </c>
      <c r="F815" s="108">
        <v>0.6</v>
      </c>
      <c r="G815" s="109">
        <v>317312</v>
      </c>
      <c r="H815" s="110">
        <v>317312</v>
      </c>
      <c r="I815" s="110">
        <f t="shared" si="51"/>
        <v>26443</v>
      </c>
    </row>
    <row r="816" spans="1:9" s="134" customFormat="1" x14ac:dyDescent="0.2">
      <c r="A816" s="116">
        <v>4</v>
      </c>
      <c r="B816" s="133" t="s">
        <v>618</v>
      </c>
      <c r="C816" s="253"/>
      <c r="D816" s="106" t="s">
        <v>287</v>
      </c>
      <c r="E816" s="107">
        <v>0.5</v>
      </c>
      <c r="F816" s="108">
        <v>0.6</v>
      </c>
      <c r="G816" s="109">
        <v>317312</v>
      </c>
      <c r="H816" s="110">
        <v>317312</v>
      </c>
      <c r="I816" s="110">
        <f t="shared" si="51"/>
        <v>26443</v>
      </c>
    </row>
    <row r="817" spans="1:9" s="118" customFormat="1" x14ac:dyDescent="0.2">
      <c r="A817" s="116">
        <v>5</v>
      </c>
      <c r="B817" s="133" t="s">
        <v>557</v>
      </c>
      <c r="C817" s="253"/>
      <c r="D817" s="106" t="s">
        <v>287</v>
      </c>
      <c r="E817" s="107">
        <v>0.5</v>
      </c>
      <c r="F817" s="108">
        <v>0.6</v>
      </c>
      <c r="G817" s="109">
        <v>317312</v>
      </c>
      <c r="H817" s="110">
        <v>475968</v>
      </c>
      <c r="I817" s="110">
        <f t="shared" si="51"/>
        <v>26443</v>
      </c>
    </row>
    <row r="818" spans="1:9" s="134" customFormat="1" x14ac:dyDescent="0.2">
      <c r="A818" s="116">
        <v>6</v>
      </c>
      <c r="B818" s="133" t="s">
        <v>1064</v>
      </c>
      <c r="C818" s="253"/>
      <c r="D818" s="106" t="s">
        <v>287</v>
      </c>
      <c r="E818" s="107">
        <v>0.5</v>
      </c>
      <c r="F818" s="108">
        <v>0.6</v>
      </c>
      <c r="G818" s="109">
        <v>317312</v>
      </c>
      <c r="H818" s="110">
        <v>317312</v>
      </c>
      <c r="I818" s="110">
        <f t="shared" si="51"/>
        <v>26443</v>
      </c>
    </row>
    <row r="819" spans="1:9" s="118" customFormat="1" x14ac:dyDescent="0.2">
      <c r="A819" s="116">
        <v>7</v>
      </c>
      <c r="B819" s="133" t="s">
        <v>1065</v>
      </c>
      <c r="C819" s="254"/>
      <c r="D819" s="106" t="s">
        <v>287</v>
      </c>
      <c r="E819" s="107">
        <v>0.5</v>
      </c>
      <c r="F819" s="108">
        <v>0.6</v>
      </c>
      <c r="G819" s="109">
        <v>317312</v>
      </c>
      <c r="H819" s="110">
        <v>475968</v>
      </c>
      <c r="I819" s="110">
        <f t="shared" si="51"/>
        <v>26443</v>
      </c>
    </row>
    <row r="820" spans="1:9" s="134" customFormat="1" x14ac:dyDescent="0.2">
      <c r="A820" s="116">
        <v>8</v>
      </c>
      <c r="B820" s="133" t="s">
        <v>1066</v>
      </c>
      <c r="C820" s="252" t="s">
        <v>320</v>
      </c>
      <c r="D820" s="106" t="s">
        <v>287</v>
      </c>
      <c r="E820" s="107">
        <v>1</v>
      </c>
      <c r="F820" s="108">
        <v>0.6</v>
      </c>
      <c r="G820" s="109">
        <v>634624</v>
      </c>
      <c r="H820" s="110">
        <v>475968</v>
      </c>
      <c r="I820" s="110">
        <f t="shared" si="51"/>
        <v>52885</v>
      </c>
    </row>
    <row r="821" spans="1:9" s="118" customFormat="1" x14ac:dyDescent="0.2">
      <c r="A821" s="116">
        <v>9</v>
      </c>
      <c r="B821" s="133" t="s">
        <v>553</v>
      </c>
      <c r="C821" s="253"/>
      <c r="D821" s="106" t="s">
        <v>287</v>
      </c>
      <c r="E821" s="107">
        <v>1</v>
      </c>
      <c r="F821" s="108">
        <v>0.6</v>
      </c>
      <c r="G821" s="109">
        <v>634624</v>
      </c>
      <c r="H821" s="110">
        <v>634624</v>
      </c>
      <c r="I821" s="110">
        <f t="shared" si="51"/>
        <v>52885</v>
      </c>
    </row>
    <row r="822" spans="1:9" s="134" customFormat="1" x14ac:dyDescent="0.2">
      <c r="A822" s="116">
        <v>10</v>
      </c>
      <c r="B822" s="133" t="s">
        <v>1067</v>
      </c>
      <c r="C822" s="253"/>
      <c r="D822" s="106" t="s">
        <v>287</v>
      </c>
      <c r="E822" s="107">
        <v>1</v>
      </c>
      <c r="F822" s="108">
        <v>0.6</v>
      </c>
      <c r="G822" s="109">
        <v>634624</v>
      </c>
      <c r="H822" s="110">
        <v>634624</v>
      </c>
      <c r="I822" s="110">
        <f t="shared" si="51"/>
        <v>52885</v>
      </c>
    </row>
    <row r="823" spans="1:9" s="134" customFormat="1" x14ac:dyDescent="0.2">
      <c r="A823" s="116">
        <v>11</v>
      </c>
      <c r="B823" s="133" t="s">
        <v>1068</v>
      </c>
      <c r="C823" s="253"/>
      <c r="D823" s="106" t="s">
        <v>287</v>
      </c>
      <c r="E823" s="107">
        <v>1</v>
      </c>
      <c r="F823" s="108">
        <v>0.6</v>
      </c>
      <c r="G823" s="109">
        <v>634624</v>
      </c>
      <c r="H823" s="110">
        <v>634624</v>
      </c>
      <c r="I823" s="110">
        <f t="shared" si="51"/>
        <v>52885</v>
      </c>
    </row>
    <row r="824" spans="1:9" s="134" customFormat="1" x14ac:dyDescent="0.2">
      <c r="A824" s="116">
        <v>12</v>
      </c>
      <c r="B824" s="133" t="s">
        <v>1069</v>
      </c>
      <c r="C824" s="253"/>
      <c r="D824" s="106" t="s">
        <v>287</v>
      </c>
      <c r="E824" s="107">
        <v>1</v>
      </c>
      <c r="F824" s="108">
        <v>0.6</v>
      </c>
      <c r="G824" s="109">
        <v>634624</v>
      </c>
      <c r="H824" s="110">
        <v>634624</v>
      </c>
      <c r="I824" s="110">
        <f t="shared" si="51"/>
        <v>52885</v>
      </c>
    </row>
    <row r="825" spans="1:9" s="134" customFormat="1" x14ac:dyDescent="0.2">
      <c r="A825" s="116">
        <v>13</v>
      </c>
      <c r="B825" s="133" t="s">
        <v>1070</v>
      </c>
      <c r="C825" s="253"/>
      <c r="D825" s="106" t="s">
        <v>287</v>
      </c>
      <c r="E825" s="107">
        <v>1</v>
      </c>
      <c r="F825" s="108">
        <v>0.6</v>
      </c>
      <c r="G825" s="109">
        <v>634624</v>
      </c>
      <c r="H825" s="110">
        <v>634624</v>
      </c>
      <c r="I825" s="110">
        <f t="shared" si="51"/>
        <v>52885</v>
      </c>
    </row>
    <row r="826" spans="1:9" s="118" customFormat="1" x14ac:dyDescent="0.2">
      <c r="A826" s="116">
        <v>14</v>
      </c>
      <c r="B826" s="133" t="s">
        <v>1071</v>
      </c>
      <c r="C826" s="253"/>
      <c r="D826" s="106" t="s">
        <v>287</v>
      </c>
      <c r="E826" s="107">
        <v>1</v>
      </c>
      <c r="F826" s="108">
        <v>0.6</v>
      </c>
      <c r="G826" s="109">
        <v>634624</v>
      </c>
      <c r="H826" s="110">
        <v>634624</v>
      </c>
      <c r="I826" s="110">
        <f t="shared" si="51"/>
        <v>52885</v>
      </c>
    </row>
    <row r="827" spans="1:9" s="134" customFormat="1" x14ac:dyDescent="0.2">
      <c r="A827" s="116">
        <v>15</v>
      </c>
      <c r="B827" s="133" t="s">
        <v>623</v>
      </c>
      <c r="C827" s="253"/>
      <c r="D827" s="106" t="s">
        <v>287</v>
      </c>
      <c r="E827" s="107">
        <v>1</v>
      </c>
      <c r="F827" s="108">
        <v>0.6</v>
      </c>
      <c r="G827" s="109">
        <v>634624</v>
      </c>
      <c r="H827" s="110">
        <v>634624</v>
      </c>
      <c r="I827" s="110">
        <f t="shared" si="51"/>
        <v>52885</v>
      </c>
    </row>
    <row r="828" spans="1:9" s="134" customFormat="1" x14ac:dyDescent="0.2">
      <c r="A828" s="116">
        <v>16</v>
      </c>
      <c r="B828" s="133" t="s">
        <v>1072</v>
      </c>
      <c r="C828" s="253"/>
      <c r="D828" s="106" t="s">
        <v>287</v>
      </c>
      <c r="E828" s="107">
        <v>1</v>
      </c>
      <c r="F828" s="108">
        <v>0.6</v>
      </c>
      <c r="G828" s="109">
        <v>634624</v>
      </c>
      <c r="H828" s="110">
        <v>634624</v>
      </c>
      <c r="I828" s="110">
        <f t="shared" si="51"/>
        <v>52885</v>
      </c>
    </row>
    <row r="829" spans="1:9" s="134" customFormat="1" x14ac:dyDescent="0.2">
      <c r="A829" s="116">
        <v>17</v>
      </c>
      <c r="B829" s="133" t="s">
        <v>1073</v>
      </c>
      <c r="C829" s="253"/>
      <c r="D829" s="106" t="s">
        <v>287</v>
      </c>
      <c r="E829" s="107">
        <v>1</v>
      </c>
      <c r="F829" s="108">
        <v>0.6</v>
      </c>
      <c r="G829" s="109">
        <v>634624</v>
      </c>
      <c r="H829" s="110">
        <v>634624</v>
      </c>
      <c r="I829" s="110">
        <f t="shared" si="51"/>
        <v>52885</v>
      </c>
    </row>
    <row r="830" spans="1:9" s="134" customFormat="1" x14ac:dyDescent="0.2">
      <c r="A830" s="116">
        <v>18</v>
      </c>
      <c r="B830" s="133" t="s">
        <v>1074</v>
      </c>
      <c r="C830" s="253"/>
      <c r="D830" s="106" t="s">
        <v>287</v>
      </c>
      <c r="E830" s="107">
        <v>1</v>
      </c>
      <c r="F830" s="108">
        <v>0.6</v>
      </c>
      <c r="G830" s="109">
        <v>634624</v>
      </c>
      <c r="H830" s="110">
        <v>634624</v>
      </c>
      <c r="I830" s="110">
        <f t="shared" si="51"/>
        <v>52885</v>
      </c>
    </row>
    <row r="831" spans="1:9" s="134" customFormat="1" x14ac:dyDescent="0.2">
      <c r="A831" s="116">
        <v>19</v>
      </c>
      <c r="B831" s="133" t="s">
        <v>1075</v>
      </c>
      <c r="C831" s="253"/>
      <c r="D831" s="106" t="s">
        <v>287</v>
      </c>
      <c r="E831" s="107">
        <v>1</v>
      </c>
      <c r="F831" s="108">
        <v>0.6</v>
      </c>
      <c r="G831" s="109">
        <v>634624</v>
      </c>
      <c r="H831" s="110">
        <v>634624</v>
      </c>
      <c r="I831" s="110">
        <f t="shared" si="51"/>
        <v>52885</v>
      </c>
    </row>
    <row r="832" spans="1:9" s="134" customFormat="1" x14ac:dyDescent="0.2">
      <c r="A832" s="116">
        <v>20</v>
      </c>
      <c r="B832" s="133" t="s">
        <v>1076</v>
      </c>
      <c r="C832" s="253"/>
      <c r="D832" s="106" t="s">
        <v>287</v>
      </c>
      <c r="E832" s="107">
        <v>1</v>
      </c>
      <c r="F832" s="108">
        <v>0.6</v>
      </c>
      <c r="G832" s="109">
        <v>634624</v>
      </c>
      <c r="H832" s="110">
        <v>634624</v>
      </c>
      <c r="I832" s="110">
        <f t="shared" si="51"/>
        <v>52885</v>
      </c>
    </row>
    <row r="833" spans="1:9" s="134" customFormat="1" x14ac:dyDescent="0.2">
      <c r="A833" s="116">
        <v>21</v>
      </c>
      <c r="B833" s="133" t="s">
        <v>1077</v>
      </c>
      <c r="C833" s="253"/>
      <c r="D833" s="106" t="s">
        <v>287</v>
      </c>
      <c r="E833" s="107">
        <v>1</v>
      </c>
      <c r="F833" s="108">
        <v>0.6</v>
      </c>
      <c r="G833" s="109">
        <v>634624</v>
      </c>
      <c r="H833" s="110">
        <v>634624</v>
      </c>
      <c r="I833" s="110">
        <f t="shared" si="51"/>
        <v>52885</v>
      </c>
    </row>
    <row r="834" spans="1:9" s="134" customFormat="1" x14ac:dyDescent="0.2">
      <c r="A834" s="116">
        <v>22</v>
      </c>
      <c r="B834" s="133" t="s">
        <v>1078</v>
      </c>
      <c r="C834" s="253"/>
      <c r="D834" s="106" t="s">
        <v>287</v>
      </c>
      <c r="E834" s="107">
        <v>1</v>
      </c>
      <c r="F834" s="108">
        <v>0.6</v>
      </c>
      <c r="G834" s="109">
        <v>634624</v>
      </c>
      <c r="H834" s="110">
        <v>634624</v>
      </c>
      <c r="I834" s="110">
        <f t="shared" si="51"/>
        <v>52885</v>
      </c>
    </row>
    <row r="835" spans="1:9" s="134" customFormat="1" x14ac:dyDescent="0.2">
      <c r="A835" s="116">
        <v>23</v>
      </c>
      <c r="B835" s="133" t="s">
        <v>1079</v>
      </c>
      <c r="C835" s="254"/>
      <c r="D835" s="106" t="s">
        <v>287</v>
      </c>
      <c r="E835" s="107">
        <v>1</v>
      </c>
      <c r="F835" s="108">
        <v>0.6</v>
      </c>
      <c r="G835" s="109">
        <v>634624</v>
      </c>
      <c r="H835" s="110">
        <v>634624</v>
      </c>
      <c r="I835" s="110">
        <f t="shared" si="51"/>
        <v>52885</v>
      </c>
    </row>
    <row r="836" spans="1:9" s="103" customFormat="1" x14ac:dyDescent="0.2">
      <c r="A836" s="96"/>
      <c r="B836" s="97" t="s">
        <v>1080</v>
      </c>
      <c r="C836" s="114"/>
      <c r="D836" s="112"/>
      <c r="E836" s="115"/>
      <c r="F836" s="112"/>
      <c r="G836" s="102">
        <f t="shared" ref="G836:H836" si="54">SUM(G837:G861)</f>
        <v>18932944</v>
      </c>
      <c r="H836" s="102">
        <f t="shared" si="54"/>
        <v>19091600</v>
      </c>
      <c r="I836" s="102">
        <f>SUM(I837:I861)</f>
        <v>1577739</v>
      </c>
    </row>
    <row r="837" spans="1:9" s="134" customFormat="1" x14ac:dyDescent="0.2">
      <c r="A837" s="116">
        <v>1</v>
      </c>
      <c r="B837" s="202" t="s">
        <v>1081</v>
      </c>
      <c r="C837" s="135" t="s">
        <v>286</v>
      </c>
      <c r="D837" s="106" t="s">
        <v>287</v>
      </c>
      <c r="E837" s="107">
        <v>0.5</v>
      </c>
      <c r="F837" s="108">
        <v>0.6</v>
      </c>
      <c r="G837" s="109">
        <v>317312</v>
      </c>
      <c r="H837" s="110">
        <v>475968</v>
      </c>
      <c r="I837" s="110">
        <f t="shared" si="51"/>
        <v>26443</v>
      </c>
    </row>
    <row r="838" spans="1:9" s="118" customFormat="1" x14ac:dyDescent="0.2">
      <c r="A838" s="116">
        <v>2</v>
      </c>
      <c r="B838" s="202" t="s">
        <v>1082</v>
      </c>
      <c r="C838" s="252" t="s">
        <v>320</v>
      </c>
      <c r="D838" s="106" t="s">
        <v>287</v>
      </c>
      <c r="E838" s="107">
        <v>1</v>
      </c>
      <c r="F838" s="108">
        <v>0.6</v>
      </c>
      <c r="G838" s="109">
        <v>634624</v>
      </c>
      <c r="H838" s="110">
        <v>634624</v>
      </c>
      <c r="I838" s="110">
        <f t="shared" si="51"/>
        <v>52885</v>
      </c>
    </row>
    <row r="839" spans="1:9" s="134" customFormat="1" x14ac:dyDescent="0.2">
      <c r="A839" s="116">
        <v>3</v>
      </c>
      <c r="B839" s="202" t="s">
        <v>1083</v>
      </c>
      <c r="C839" s="253"/>
      <c r="D839" s="106" t="s">
        <v>287</v>
      </c>
      <c r="E839" s="107">
        <v>1</v>
      </c>
      <c r="F839" s="108">
        <v>0.6</v>
      </c>
      <c r="G839" s="109">
        <v>634624</v>
      </c>
      <c r="H839" s="110">
        <v>634624</v>
      </c>
      <c r="I839" s="110">
        <f t="shared" si="51"/>
        <v>52885</v>
      </c>
    </row>
    <row r="840" spans="1:9" s="134" customFormat="1" x14ac:dyDescent="0.2">
      <c r="A840" s="116">
        <v>4</v>
      </c>
      <c r="B840" s="202" t="s">
        <v>1084</v>
      </c>
      <c r="C840" s="253"/>
      <c r="D840" s="106" t="s">
        <v>287</v>
      </c>
      <c r="E840" s="107">
        <v>1</v>
      </c>
      <c r="F840" s="108">
        <v>0.6</v>
      </c>
      <c r="G840" s="109">
        <v>634624</v>
      </c>
      <c r="H840" s="110">
        <v>634624</v>
      </c>
      <c r="I840" s="110">
        <f t="shared" ref="I840:I861" si="55">G840/12</f>
        <v>52885</v>
      </c>
    </row>
    <row r="841" spans="1:9" s="134" customFormat="1" x14ac:dyDescent="0.2">
      <c r="A841" s="116">
        <v>5</v>
      </c>
      <c r="B841" s="202" t="s">
        <v>1085</v>
      </c>
      <c r="C841" s="253"/>
      <c r="D841" s="106" t="s">
        <v>287</v>
      </c>
      <c r="E841" s="107">
        <v>1</v>
      </c>
      <c r="F841" s="108">
        <v>0.6</v>
      </c>
      <c r="G841" s="109">
        <v>634624</v>
      </c>
      <c r="H841" s="110">
        <v>634624</v>
      </c>
      <c r="I841" s="110">
        <f t="shared" si="55"/>
        <v>52885</v>
      </c>
    </row>
    <row r="842" spans="1:9" s="118" customFormat="1" x14ac:dyDescent="0.2">
      <c r="A842" s="116">
        <v>6</v>
      </c>
      <c r="B842" s="202" t="s">
        <v>1086</v>
      </c>
      <c r="C842" s="253"/>
      <c r="D842" s="106" t="s">
        <v>287</v>
      </c>
      <c r="E842" s="107">
        <v>1</v>
      </c>
      <c r="F842" s="108">
        <v>0.6</v>
      </c>
      <c r="G842" s="109">
        <v>634624</v>
      </c>
      <c r="H842" s="110">
        <v>634624</v>
      </c>
      <c r="I842" s="110">
        <f t="shared" si="55"/>
        <v>52885</v>
      </c>
    </row>
    <row r="843" spans="1:9" s="118" customFormat="1" x14ac:dyDescent="0.2">
      <c r="A843" s="116">
        <v>7</v>
      </c>
      <c r="B843" s="202" t="s">
        <v>1087</v>
      </c>
      <c r="C843" s="253"/>
      <c r="D843" s="106" t="s">
        <v>287</v>
      </c>
      <c r="E843" s="107">
        <v>1</v>
      </c>
      <c r="F843" s="108">
        <v>0.6</v>
      </c>
      <c r="G843" s="109">
        <v>634624</v>
      </c>
      <c r="H843" s="110">
        <v>634624</v>
      </c>
      <c r="I843" s="110">
        <f t="shared" si="55"/>
        <v>52885</v>
      </c>
    </row>
    <row r="844" spans="1:9" s="134" customFormat="1" x14ac:dyDescent="0.2">
      <c r="A844" s="116">
        <v>8</v>
      </c>
      <c r="B844" s="202" t="s">
        <v>1088</v>
      </c>
      <c r="C844" s="253"/>
      <c r="D844" s="106" t="s">
        <v>287</v>
      </c>
      <c r="E844" s="107">
        <v>1</v>
      </c>
      <c r="F844" s="108">
        <v>0.6</v>
      </c>
      <c r="G844" s="109">
        <v>634624</v>
      </c>
      <c r="H844" s="110">
        <v>634624</v>
      </c>
      <c r="I844" s="110">
        <f t="shared" si="55"/>
        <v>52885</v>
      </c>
    </row>
    <row r="845" spans="1:9" s="134" customFormat="1" x14ac:dyDescent="0.2">
      <c r="A845" s="116">
        <v>9</v>
      </c>
      <c r="B845" s="202" t="s">
        <v>1089</v>
      </c>
      <c r="C845" s="253"/>
      <c r="D845" s="106" t="s">
        <v>287</v>
      </c>
      <c r="E845" s="107">
        <v>1</v>
      </c>
      <c r="F845" s="108">
        <v>0.6</v>
      </c>
      <c r="G845" s="109">
        <v>634624</v>
      </c>
      <c r="H845" s="110">
        <v>634624</v>
      </c>
      <c r="I845" s="110">
        <f t="shared" si="55"/>
        <v>52885</v>
      </c>
    </row>
    <row r="846" spans="1:9" s="134" customFormat="1" x14ac:dyDescent="0.2">
      <c r="A846" s="116">
        <v>10</v>
      </c>
      <c r="B846" s="202" t="s">
        <v>1090</v>
      </c>
      <c r="C846" s="253"/>
      <c r="D846" s="106" t="s">
        <v>287</v>
      </c>
      <c r="E846" s="107">
        <v>1</v>
      </c>
      <c r="F846" s="108">
        <v>0.6</v>
      </c>
      <c r="G846" s="109">
        <v>634624</v>
      </c>
      <c r="H846" s="110">
        <v>634624</v>
      </c>
      <c r="I846" s="110">
        <f t="shared" si="55"/>
        <v>52885</v>
      </c>
    </row>
    <row r="847" spans="1:9" s="134" customFormat="1" x14ac:dyDescent="0.2">
      <c r="A847" s="116">
        <v>11</v>
      </c>
      <c r="B847" s="120" t="s">
        <v>1091</v>
      </c>
      <c r="C847" s="253"/>
      <c r="D847" s="106" t="s">
        <v>287</v>
      </c>
      <c r="E847" s="107">
        <v>1</v>
      </c>
      <c r="F847" s="108">
        <v>0.6</v>
      </c>
      <c r="G847" s="109">
        <v>634624</v>
      </c>
      <c r="H847" s="110">
        <v>634624</v>
      </c>
      <c r="I847" s="110">
        <f t="shared" si="55"/>
        <v>52885</v>
      </c>
    </row>
    <row r="848" spans="1:9" s="134" customFormat="1" x14ac:dyDescent="0.2">
      <c r="A848" s="116">
        <v>12</v>
      </c>
      <c r="B848" s="202" t="s">
        <v>1092</v>
      </c>
      <c r="C848" s="253"/>
      <c r="D848" s="106" t="s">
        <v>287</v>
      </c>
      <c r="E848" s="107">
        <v>1</v>
      </c>
      <c r="F848" s="108">
        <v>0.6</v>
      </c>
      <c r="G848" s="109">
        <v>634624</v>
      </c>
      <c r="H848" s="110">
        <v>634624</v>
      </c>
      <c r="I848" s="110">
        <f t="shared" si="55"/>
        <v>52885</v>
      </c>
    </row>
    <row r="849" spans="1:9" s="134" customFormat="1" x14ac:dyDescent="0.2">
      <c r="A849" s="116">
        <v>13</v>
      </c>
      <c r="B849" s="202" t="s">
        <v>1093</v>
      </c>
      <c r="C849" s="253"/>
      <c r="D849" s="106" t="s">
        <v>287</v>
      </c>
      <c r="E849" s="107">
        <v>1</v>
      </c>
      <c r="F849" s="108">
        <v>0.6</v>
      </c>
      <c r="G849" s="109">
        <v>634624</v>
      </c>
      <c r="H849" s="110">
        <v>634624</v>
      </c>
      <c r="I849" s="110">
        <f t="shared" si="55"/>
        <v>52885</v>
      </c>
    </row>
    <row r="850" spans="1:9" s="134" customFormat="1" x14ac:dyDescent="0.2">
      <c r="A850" s="116">
        <v>14</v>
      </c>
      <c r="B850" s="202" t="s">
        <v>1094</v>
      </c>
      <c r="C850" s="253"/>
      <c r="D850" s="106" t="s">
        <v>287</v>
      </c>
      <c r="E850" s="107">
        <v>1</v>
      </c>
      <c r="F850" s="108">
        <v>0.6</v>
      </c>
      <c r="G850" s="109">
        <v>634624</v>
      </c>
      <c r="H850" s="110">
        <v>634624</v>
      </c>
      <c r="I850" s="110">
        <f t="shared" si="55"/>
        <v>52885</v>
      </c>
    </row>
    <row r="851" spans="1:9" s="134" customFormat="1" x14ac:dyDescent="0.2">
      <c r="A851" s="116">
        <v>15</v>
      </c>
      <c r="B851" s="202" t="s">
        <v>1095</v>
      </c>
      <c r="C851" s="253"/>
      <c r="D851" s="106" t="s">
        <v>287</v>
      </c>
      <c r="E851" s="107">
        <v>1</v>
      </c>
      <c r="F851" s="108">
        <v>0.6</v>
      </c>
      <c r="G851" s="109">
        <v>634624</v>
      </c>
      <c r="H851" s="110">
        <v>634624</v>
      </c>
      <c r="I851" s="110">
        <f t="shared" si="55"/>
        <v>52885</v>
      </c>
    </row>
    <row r="852" spans="1:9" s="134" customFormat="1" x14ac:dyDescent="0.2">
      <c r="A852" s="116">
        <v>16</v>
      </c>
      <c r="B852" s="202" t="s">
        <v>1096</v>
      </c>
      <c r="C852" s="253"/>
      <c r="D852" s="106" t="s">
        <v>309</v>
      </c>
      <c r="E852" s="107">
        <v>1</v>
      </c>
      <c r="F852" s="108">
        <v>1</v>
      </c>
      <c r="G852" s="109">
        <v>1057706</v>
      </c>
      <c r="H852" s="110">
        <v>1057706</v>
      </c>
      <c r="I852" s="110">
        <f t="shared" si="55"/>
        <v>88142</v>
      </c>
    </row>
    <row r="853" spans="1:9" s="134" customFormat="1" x14ac:dyDescent="0.2">
      <c r="A853" s="116">
        <v>17</v>
      </c>
      <c r="B853" s="202" t="s">
        <v>1097</v>
      </c>
      <c r="C853" s="253"/>
      <c r="D853" s="106" t="s">
        <v>287</v>
      </c>
      <c r="E853" s="107">
        <v>1</v>
      </c>
      <c r="F853" s="108">
        <v>0.6</v>
      </c>
      <c r="G853" s="109">
        <v>634624</v>
      </c>
      <c r="H853" s="110">
        <v>634624</v>
      </c>
      <c r="I853" s="110">
        <f t="shared" si="55"/>
        <v>52885</v>
      </c>
    </row>
    <row r="854" spans="1:9" s="134" customFormat="1" x14ac:dyDescent="0.2">
      <c r="A854" s="116">
        <v>18</v>
      </c>
      <c r="B854" s="202" t="s">
        <v>1098</v>
      </c>
      <c r="C854" s="253"/>
      <c r="D854" s="106" t="s">
        <v>309</v>
      </c>
      <c r="E854" s="107">
        <v>1</v>
      </c>
      <c r="F854" s="108">
        <v>1</v>
      </c>
      <c r="G854" s="109">
        <v>1057706</v>
      </c>
      <c r="H854" s="110">
        <v>1057706</v>
      </c>
      <c r="I854" s="110">
        <f t="shared" si="55"/>
        <v>88142</v>
      </c>
    </row>
    <row r="855" spans="1:9" s="134" customFormat="1" x14ac:dyDescent="0.2">
      <c r="A855" s="116">
        <v>19</v>
      </c>
      <c r="B855" s="202" t="s">
        <v>1099</v>
      </c>
      <c r="C855" s="253"/>
      <c r="D855" s="106" t="s">
        <v>309</v>
      </c>
      <c r="E855" s="107">
        <v>1</v>
      </c>
      <c r="F855" s="108">
        <v>1</v>
      </c>
      <c r="G855" s="109">
        <v>1057706</v>
      </c>
      <c r="H855" s="110">
        <v>1057706</v>
      </c>
      <c r="I855" s="110">
        <f t="shared" si="55"/>
        <v>88142</v>
      </c>
    </row>
    <row r="856" spans="1:9" s="134" customFormat="1" x14ac:dyDescent="0.2">
      <c r="A856" s="116">
        <v>20</v>
      </c>
      <c r="B856" s="202" t="s">
        <v>1100</v>
      </c>
      <c r="C856" s="253"/>
      <c r="D856" s="106" t="s">
        <v>309</v>
      </c>
      <c r="E856" s="107">
        <v>1</v>
      </c>
      <c r="F856" s="108">
        <v>1</v>
      </c>
      <c r="G856" s="109">
        <v>1057706</v>
      </c>
      <c r="H856" s="110">
        <v>1057706</v>
      </c>
      <c r="I856" s="110">
        <f t="shared" si="55"/>
        <v>88142</v>
      </c>
    </row>
    <row r="857" spans="1:9" s="134" customFormat="1" x14ac:dyDescent="0.2">
      <c r="A857" s="116">
        <v>21</v>
      </c>
      <c r="B857" s="120" t="s">
        <v>1101</v>
      </c>
      <c r="C857" s="253"/>
      <c r="D857" s="106" t="s">
        <v>287</v>
      </c>
      <c r="E857" s="107">
        <v>1</v>
      </c>
      <c r="F857" s="108">
        <v>0.6</v>
      </c>
      <c r="G857" s="109">
        <v>634624</v>
      </c>
      <c r="H857" s="110">
        <v>634624</v>
      </c>
      <c r="I857" s="110">
        <f t="shared" si="55"/>
        <v>52885</v>
      </c>
    </row>
    <row r="858" spans="1:9" s="134" customFormat="1" x14ac:dyDescent="0.2">
      <c r="A858" s="116">
        <v>22</v>
      </c>
      <c r="B858" s="120" t="s">
        <v>1102</v>
      </c>
      <c r="C858" s="253"/>
      <c r="D858" s="106" t="s">
        <v>309</v>
      </c>
      <c r="E858" s="107">
        <v>1</v>
      </c>
      <c r="F858" s="108">
        <v>1</v>
      </c>
      <c r="G858" s="109">
        <v>1057706</v>
      </c>
      <c r="H858" s="110">
        <v>1057706</v>
      </c>
      <c r="I858" s="110">
        <f t="shared" si="55"/>
        <v>88142</v>
      </c>
    </row>
    <row r="859" spans="1:9" s="134" customFormat="1" x14ac:dyDescent="0.2">
      <c r="A859" s="116">
        <v>23</v>
      </c>
      <c r="B859" s="203" t="s">
        <v>1103</v>
      </c>
      <c r="C859" s="253"/>
      <c r="D859" s="106" t="s">
        <v>309</v>
      </c>
      <c r="E859" s="107">
        <v>1</v>
      </c>
      <c r="F859" s="108">
        <v>1</v>
      </c>
      <c r="G859" s="109">
        <v>1057706</v>
      </c>
      <c r="H859" s="110">
        <v>1057706</v>
      </c>
      <c r="I859" s="110">
        <f t="shared" si="55"/>
        <v>88142</v>
      </c>
    </row>
    <row r="860" spans="1:9" s="118" customFormat="1" x14ac:dyDescent="0.2">
      <c r="A860" s="116">
        <v>24</v>
      </c>
      <c r="B860" s="202" t="s">
        <v>1104</v>
      </c>
      <c r="C860" s="253"/>
      <c r="D860" s="106" t="s">
        <v>309</v>
      </c>
      <c r="E860" s="107">
        <v>1</v>
      </c>
      <c r="F860" s="108">
        <v>1</v>
      </c>
      <c r="G860" s="109">
        <v>1057706</v>
      </c>
      <c r="H860" s="110">
        <v>1057706</v>
      </c>
      <c r="I860" s="110">
        <f t="shared" si="55"/>
        <v>88142</v>
      </c>
    </row>
    <row r="861" spans="1:9" s="134" customFormat="1" x14ac:dyDescent="0.2">
      <c r="A861" s="116">
        <v>25</v>
      </c>
      <c r="B861" s="202" t="s">
        <v>1105</v>
      </c>
      <c r="C861" s="254"/>
      <c r="D861" s="106" t="s">
        <v>309</v>
      </c>
      <c r="E861" s="107">
        <v>1</v>
      </c>
      <c r="F861" s="108">
        <v>1</v>
      </c>
      <c r="G861" s="109">
        <v>1057706</v>
      </c>
      <c r="H861" s="110">
        <v>1057706</v>
      </c>
      <c r="I861" s="110">
        <f t="shared" si="55"/>
        <v>88142</v>
      </c>
    </row>
    <row r="862" spans="1:9" s="103" customFormat="1" ht="16.5" customHeight="1" x14ac:dyDescent="0.2">
      <c r="A862" s="125"/>
      <c r="B862" s="97" t="s">
        <v>1106</v>
      </c>
      <c r="C862" s="204"/>
      <c r="D862" s="97"/>
      <c r="E862" s="205"/>
      <c r="F862" s="97"/>
      <c r="G862" s="206">
        <f>G6+G34+G67+G95+G122+G128+G134+G136+G138+G144+G146+G148+G179+G200+G207+G230+G248+G275+G307+G331+G366+G385+G393+G405+G426+G453+G477+G494+G509+G547+G567+G595+G620+G647+G664+G678+G718+G723+G753+G790+G812+G836</f>
        <v>532070128</v>
      </c>
      <c r="H862" s="206">
        <f>H6+H34+H67+H95+H122+H128+H134+H136+H138+H144+H146+H148+H179+H200+H207+H230+H248+H275+H307+H331+H366+H385+H393+H405+H426+H453+H477+H494+H509+H547+H567+H595+H620+H647+H664+H678+H718+H723+H753+H790+H812+H836</f>
        <v>533520503</v>
      </c>
      <c r="I862" s="206">
        <f>I6+I34+I67+I95+I122+I128+I134+I136+I138+I144+I146+I148+I179+I200+I207+I230+I248+I275+I307+I331+I366+I385+I393+I405+I426+I453+I477+I494+I509+I547+I567+I595+I620+I647+I664+I678+I718+I723+I753+I790+I812+I836</f>
        <v>44339011</v>
      </c>
    </row>
    <row r="863" spans="1:9" ht="20.25" customHeight="1" x14ac:dyDescent="0.2">
      <c r="C863" s="207"/>
      <c r="G863" s="208"/>
    </row>
    <row r="864" spans="1:9" s="80" customFormat="1" x14ac:dyDescent="0.2">
      <c r="A864" s="262" t="s">
        <v>1107</v>
      </c>
      <c r="B864" s="262"/>
      <c r="C864" s="262"/>
      <c r="D864" s="262"/>
      <c r="E864" s="262"/>
      <c r="F864" s="262"/>
      <c r="G864" s="262"/>
      <c r="H864" s="262"/>
    </row>
    <row r="865" spans="1:8" s="80" customFormat="1" x14ac:dyDescent="0.2">
      <c r="A865" s="262" t="s">
        <v>1108</v>
      </c>
      <c r="B865" s="262"/>
      <c r="C865" s="262"/>
      <c r="D865" s="262"/>
      <c r="E865" s="262"/>
      <c r="F865" s="262"/>
      <c r="G865" s="262"/>
      <c r="H865" s="262"/>
    </row>
  </sheetData>
  <mergeCells count="75">
    <mergeCell ref="A865:H865"/>
    <mergeCell ref="G1:I1"/>
    <mergeCell ref="C810:C811"/>
    <mergeCell ref="C813:C819"/>
    <mergeCell ref="C820:C835"/>
    <mergeCell ref="C838:C861"/>
    <mergeCell ref="A864:H864"/>
    <mergeCell ref="C754:C758"/>
    <mergeCell ref="C759:C787"/>
    <mergeCell ref="C788:C789"/>
    <mergeCell ref="C791:C793"/>
    <mergeCell ref="C794:C809"/>
    <mergeCell ref="C679:C680"/>
    <mergeCell ref="C681:C717"/>
    <mergeCell ref="C719:C722"/>
    <mergeCell ref="C724:C727"/>
    <mergeCell ref="C596:C598"/>
    <mergeCell ref="C599:C618"/>
    <mergeCell ref="C621:C623"/>
    <mergeCell ref="C728:C752"/>
    <mergeCell ref="C624:C646"/>
    <mergeCell ref="C648:C649"/>
    <mergeCell ref="C650:C662"/>
    <mergeCell ref="C665:C666"/>
    <mergeCell ref="C667:C677"/>
    <mergeCell ref="C520:C545"/>
    <mergeCell ref="C549:C566"/>
    <mergeCell ref="C568:C584"/>
    <mergeCell ref="C585:C590"/>
    <mergeCell ref="C591:C594"/>
    <mergeCell ref="C478:C479"/>
    <mergeCell ref="C480:C492"/>
    <mergeCell ref="C496:C505"/>
    <mergeCell ref="C507:C508"/>
    <mergeCell ref="C510:C519"/>
    <mergeCell ref="C411:C425"/>
    <mergeCell ref="C427:C429"/>
    <mergeCell ref="C430:C451"/>
    <mergeCell ref="C454:C459"/>
    <mergeCell ref="C460:C476"/>
    <mergeCell ref="C367:C370"/>
    <mergeCell ref="C371:C384"/>
    <mergeCell ref="C387:C392"/>
    <mergeCell ref="C395:C404"/>
    <mergeCell ref="C406:C410"/>
    <mergeCell ref="C258:C274"/>
    <mergeCell ref="C277:C305"/>
    <mergeCell ref="C308:C309"/>
    <mergeCell ref="C310:C330"/>
    <mergeCell ref="C333:C364"/>
    <mergeCell ref="C201:C206"/>
    <mergeCell ref="C209:C229"/>
    <mergeCell ref="C231:C236"/>
    <mergeCell ref="C237:C247"/>
    <mergeCell ref="C249:C257"/>
    <mergeCell ref="C149:C152"/>
    <mergeCell ref="C153:C172"/>
    <mergeCell ref="C173:C177"/>
    <mergeCell ref="C180:C181"/>
    <mergeCell ref="C182:C198"/>
    <mergeCell ref="C99:C120"/>
    <mergeCell ref="C123:C126"/>
    <mergeCell ref="C129:C131"/>
    <mergeCell ref="C132:C133"/>
    <mergeCell ref="C139:C142"/>
    <mergeCell ref="C38:C63"/>
    <mergeCell ref="C64:C65"/>
    <mergeCell ref="C68:C73"/>
    <mergeCell ref="C74:C94"/>
    <mergeCell ref="C96:C98"/>
    <mergeCell ref="G2:I2"/>
    <mergeCell ref="A3:I3"/>
    <mergeCell ref="C7:C12"/>
    <mergeCell ref="C13:C33"/>
    <mergeCell ref="C35:C37"/>
  </mergeCells>
  <pageMargins left="0.70866141732283472" right="0.70866141732283472" top="0.74803149606299213" bottom="0.74803149606299213" header="0.31496062992125984" footer="0.31496062992125984"/>
  <pageSetup paperSize="9" scale="97" orientation="landscape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zoomScale="150" zoomScaleNormal="100" zoomScaleSheetLayoutView="150" workbookViewId="0">
      <pane xSplit="2" ySplit="4" topLeftCell="C35" activePane="bottomRight" state="frozen"/>
      <selection pane="topRight" activeCell="C1" sqref="C1"/>
      <selection pane="bottomLeft" activeCell="A5" sqref="A5"/>
      <selection pane="bottomRight" activeCell="B38" sqref="B38"/>
    </sheetView>
  </sheetViews>
  <sheetFormatPr defaultRowHeight="12.75" x14ac:dyDescent="0.2"/>
  <cols>
    <col min="1" max="1" width="9.140625" style="1" customWidth="1"/>
    <col min="2" max="2" width="31.42578125" style="11" customWidth="1"/>
    <col min="3" max="3" width="9.28515625" style="4" customWidth="1"/>
    <col min="4" max="4" width="8.5703125" style="4" customWidth="1"/>
    <col min="5" max="5" width="8.85546875" style="12" customWidth="1"/>
    <col min="6" max="6" width="10.85546875" style="12" customWidth="1"/>
    <col min="7" max="194" width="9.140625" style="4"/>
    <col min="195" max="195" width="7.140625" style="4" customWidth="1"/>
    <col min="196" max="196" width="40.5703125" style="4" customWidth="1"/>
    <col min="197" max="197" width="18.85546875" style="4" bestFit="1" customWidth="1"/>
    <col min="198" max="198" width="10.140625" style="4" customWidth="1"/>
    <col min="199" max="199" width="11.42578125" style="4" bestFit="1" customWidth="1"/>
    <col min="200" max="450" width="9.140625" style="4"/>
    <col min="451" max="451" width="7.140625" style="4" customWidth="1"/>
    <col min="452" max="452" width="40.5703125" style="4" customWidth="1"/>
    <col min="453" max="453" width="18.85546875" style="4" bestFit="1" customWidth="1"/>
    <col min="454" max="454" width="10.140625" style="4" customWidth="1"/>
    <col min="455" max="455" width="11.42578125" style="4" bestFit="1" customWidth="1"/>
    <col min="456" max="706" width="9.140625" style="4"/>
    <col min="707" max="707" width="7.140625" style="4" customWidth="1"/>
    <col min="708" max="708" width="40.5703125" style="4" customWidth="1"/>
    <col min="709" max="709" width="18.85546875" style="4" bestFit="1" customWidth="1"/>
    <col min="710" max="710" width="10.140625" style="4" customWidth="1"/>
    <col min="711" max="711" width="11.42578125" style="4" bestFit="1" customWidth="1"/>
    <col min="712" max="962" width="9.140625" style="4"/>
    <col min="963" max="963" width="7.140625" style="4" customWidth="1"/>
    <col min="964" max="964" width="40.5703125" style="4" customWidth="1"/>
    <col min="965" max="965" width="18.85546875" style="4" bestFit="1" customWidth="1"/>
    <col min="966" max="966" width="10.140625" style="4" customWidth="1"/>
    <col min="967" max="967" width="11.42578125" style="4" bestFit="1" customWidth="1"/>
    <col min="968" max="1218" width="9.140625" style="4"/>
    <col min="1219" max="1219" width="7.140625" style="4" customWidth="1"/>
    <col min="1220" max="1220" width="40.5703125" style="4" customWidth="1"/>
    <col min="1221" max="1221" width="18.85546875" style="4" bestFit="1" customWidth="1"/>
    <col min="1222" max="1222" width="10.140625" style="4" customWidth="1"/>
    <col min="1223" max="1223" width="11.42578125" style="4" bestFit="1" customWidth="1"/>
    <col min="1224" max="1474" width="9.140625" style="4"/>
    <col min="1475" max="1475" width="7.140625" style="4" customWidth="1"/>
    <col min="1476" max="1476" width="40.5703125" style="4" customWidth="1"/>
    <col min="1477" max="1477" width="18.85546875" style="4" bestFit="1" customWidth="1"/>
    <col min="1478" max="1478" width="10.140625" style="4" customWidth="1"/>
    <col min="1479" max="1479" width="11.42578125" style="4" bestFit="1" customWidth="1"/>
    <col min="1480" max="1730" width="9.140625" style="4"/>
    <col min="1731" max="1731" width="7.140625" style="4" customWidth="1"/>
    <col min="1732" max="1732" width="40.5703125" style="4" customWidth="1"/>
    <col min="1733" max="1733" width="18.85546875" style="4" bestFit="1" customWidth="1"/>
    <col min="1734" max="1734" width="10.140625" style="4" customWidth="1"/>
    <col min="1735" max="1735" width="11.42578125" style="4" bestFit="1" customWidth="1"/>
    <col min="1736" max="1986" width="9.140625" style="4"/>
    <col min="1987" max="1987" width="7.140625" style="4" customWidth="1"/>
    <col min="1988" max="1988" width="40.5703125" style="4" customWidth="1"/>
    <col min="1989" max="1989" width="18.85546875" style="4" bestFit="1" customWidth="1"/>
    <col min="1990" max="1990" width="10.140625" style="4" customWidth="1"/>
    <col min="1991" max="1991" width="11.42578125" style="4" bestFit="1" customWidth="1"/>
    <col min="1992" max="2242" width="9.140625" style="4"/>
    <col min="2243" max="2243" width="7.140625" style="4" customWidth="1"/>
    <col min="2244" max="2244" width="40.5703125" style="4" customWidth="1"/>
    <col min="2245" max="2245" width="18.85546875" style="4" bestFit="1" customWidth="1"/>
    <col min="2246" max="2246" width="10.140625" style="4" customWidth="1"/>
    <col min="2247" max="2247" width="11.42578125" style="4" bestFit="1" customWidth="1"/>
    <col min="2248" max="2498" width="9.140625" style="4"/>
    <col min="2499" max="2499" width="7.140625" style="4" customWidth="1"/>
    <col min="2500" max="2500" width="40.5703125" style="4" customWidth="1"/>
    <col min="2501" max="2501" width="18.85546875" style="4" bestFit="1" customWidth="1"/>
    <col min="2502" max="2502" width="10.140625" style="4" customWidth="1"/>
    <col min="2503" max="2503" width="11.42578125" style="4" bestFit="1" customWidth="1"/>
    <col min="2504" max="2754" width="9.140625" style="4"/>
    <col min="2755" max="2755" width="7.140625" style="4" customWidth="1"/>
    <col min="2756" max="2756" width="40.5703125" style="4" customWidth="1"/>
    <col min="2757" max="2757" width="18.85546875" style="4" bestFit="1" customWidth="1"/>
    <col min="2758" max="2758" width="10.140625" style="4" customWidth="1"/>
    <col min="2759" max="2759" width="11.42578125" style="4" bestFit="1" customWidth="1"/>
    <col min="2760" max="3010" width="9.140625" style="4"/>
    <col min="3011" max="3011" width="7.140625" style="4" customWidth="1"/>
    <col min="3012" max="3012" width="40.5703125" style="4" customWidth="1"/>
    <col min="3013" max="3013" width="18.85546875" style="4" bestFit="1" customWidth="1"/>
    <col min="3014" max="3014" width="10.140625" style="4" customWidth="1"/>
    <col min="3015" max="3015" width="11.42578125" style="4" bestFit="1" customWidth="1"/>
    <col min="3016" max="3266" width="9.140625" style="4"/>
    <col min="3267" max="3267" width="7.140625" style="4" customWidth="1"/>
    <col min="3268" max="3268" width="40.5703125" style="4" customWidth="1"/>
    <col min="3269" max="3269" width="18.85546875" style="4" bestFit="1" customWidth="1"/>
    <col min="3270" max="3270" width="10.140625" style="4" customWidth="1"/>
    <col min="3271" max="3271" width="11.42578125" style="4" bestFit="1" customWidth="1"/>
    <col min="3272" max="3522" width="9.140625" style="4"/>
    <col min="3523" max="3523" width="7.140625" style="4" customWidth="1"/>
    <col min="3524" max="3524" width="40.5703125" style="4" customWidth="1"/>
    <col min="3525" max="3525" width="18.85546875" style="4" bestFit="1" customWidth="1"/>
    <col min="3526" max="3526" width="10.140625" style="4" customWidth="1"/>
    <col min="3527" max="3527" width="11.42578125" style="4" bestFit="1" customWidth="1"/>
    <col min="3528" max="3778" width="9.140625" style="4"/>
    <col min="3779" max="3779" width="7.140625" style="4" customWidth="1"/>
    <col min="3780" max="3780" width="40.5703125" style="4" customWidth="1"/>
    <col min="3781" max="3781" width="18.85546875" style="4" bestFit="1" customWidth="1"/>
    <col min="3782" max="3782" width="10.140625" style="4" customWidth="1"/>
    <col min="3783" max="3783" width="11.42578125" style="4" bestFit="1" customWidth="1"/>
    <col min="3784" max="4034" width="9.140625" style="4"/>
    <col min="4035" max="4035" width="7.140625" style="4" customWidth="1"/>
    <col min="4036" max="4036" width="40.5703125" style="4" customWidth="1"/>
    <col min="4037" max="4037" width="18.85546875" style="4" bestFit="1" customWidth="1"/>
    <col min="4038" max="4038" width="10.140625" style="4" customWidth="1"/>
    <col min="4039" max="4039" width="11.42578125" style="4" bestFit="1" customWidth="1"/>
    <col min="4040" max="4290" width="9.140625" style="4"/>
    <col min="4291" max="4291" width="7.140625" style="4" customWidth="1"/>
    <col min="4292" max="4292" width="40.5703125" style="4" customWidth="1"/>
    <col min="4293" max="4293" width="18.85546875" style="4" bestFit="1" customWidth="1"/>
    <col min="4294" max="4294" width="10.140625" style="4" customWidth="1"/>
    <col min="4295" max="4295" width="11.42578125" style="4" bestFit="1" customWidth="1"/>
    <col min="4296" max="4546" width="9.140625" style="4"/>
    <col min="4547" max="4547" width="7.140625" style="4" customWidth="1"/>
    <col min="4548" max="4548" width="40.5703125" style="4" customWidth="1"/>
    <col min="4549" max="4549" width="18.85546875" style="4" bestFit="1" customWidth="1"/>
    <col min="4550" max="4550" width="10.140625" style="4" customWidth="1"/>
    <col min="4551" max="4551" width="11.42578125" style="4" bestFit="1" customWidth="1"/>
    <col min="4552" max="4802" width="9.140625" style="4"/>
    <col min="4803" max="4803" width="7.140625" style="4" customWidth="1"/>
    <col min="4804" max="4804" width="40.5703125" style="4" customWidth="1"/>
    <col min="4805" max="4805" width="18.85546875" style="4" bestFit="1" customWidth="1"/>
    <col min="4806" max="4806" width="10.140625" style="4" customWidth="1"/>
    <col min="4807" max="4807" width="11.42578125" style="4" bestFit="1" customWidth="1"/>
    <col min="4808" max="5058" width="9.140625" style="4"/>
    <col min="5059" max="5059" width="7.140625" style="4" customWidth="1"/>
    <col min="5060" max="5060" width="40.5703125" style="4" customWidth="1"/>
    <col min="5061" max="5061" width="18.85546875" style="4" bestFit="1" customWidth="1"/>
    <col min="5062" max="5062" width="10.140625" style="4" customWidth="1"/>
    <col min="5063" max="5063" width="11.42578125" style="4" bestFit="1" customWidth="1"/>
    <col min="5064" max="5314" width="9.140625" style="4"/>
    <col min="5315" max="5315" width="7.140625" style="4" customWidth="1"/>
    <col min="5316" max="5316" width="40.5703125" style="4" customWidth="1"/>
    <col min="5317" max="5317" width="18.85546875" style="4" bestFit="1" customWidth="1"/>
    <col min="5318" max="5318" width="10.140625" style="4" customWidth="1"/>
    <col min="5319" max="5319" width="11.42578125" style="4" bestFit="1" customWidth="1"/>
    <col min="5320" max="5570" width="9.140625" style="4"/>
    <col min="5571" max="5571" width="7.140625" style="4" customWidth="1"/>
    <col min="5572" max="5572" width="40.5703125" style="4" customWidth="1"/>
    <col min="5573" max="5573" width="18.85546875" style="4" bestFit="1" customWidth="1"/>
    <col min="5574" max="5574" width="10.140625" style="4" customWidth="1"/>
    <col min="5575" max="5575" width="11.42578125" style="4" bestFit="1" customWidth="1"/>
    <col min="5576" max="5826" width="9.140625" style="4"/>
    <col min="5827" max="5827" width="7.140625" style="4" customWidth="1"/>
    <col min="5828" max="5828" width="40.5703125" style="4" customWidth="1"/>
    <col min="5829" max="5829" width="18.85546875" style="4" bestFit="1" customWidth="1"/>
    <col min="5830" max="5830" width="10.140625" style="4" customWidth="1"/>
    <col min="5831" max="5831" width="11.42578125" style="4" bestFit="1" customWidth="1"/>
    <col min="5832" max="6082" width="9.140625" style="4"/>
    <col min="6083" max="6083" width="7.140625" style="4" customWidth="1"/>
    <col min="6084" max="6084" width="40.5703125" style="4" customWidth="1"/>
    <col min="6085" max="6085" width="18.85546875" style="4" bestFit="1" customWidth="1"/>
    <col min="6086" max="6086" width="10.140625" style="4" customWidth="1"/>
    <col min="6087" max="6087" width="11.42578125" style="4" bestFit="1" customWidth="1"/>
    <col min="6088" max="6338" width="9.140625" style="4"/>
    <col min="6339" max="6339" width="7.140625" style="4" customWidth="1"/>
    <col min="6340" max="6340" width="40.5703125" style="4" customWidth="1"/>
    <col min="6341" max="6341" width="18.85546875" style="4" bestFit="1" customWidth="1"/>
    <col min="6342" max="6342" width="10.140625" style="4" customWidth="1"/>
    <col min="6343" max="6343" width="11.42578125" style="4" bestFit="1" customWidth="1"/>
    <col min="6344" max="6594" width="9.140625" style="4"/>
    <col min="6595" max="6595" width="7.140625" style="4" customWidth="1"/>
    <col min="6596" max="6596" width="40.5703125" style="4" customWidth="1"/>
    <col min="6597" max="6597" width="18.85546875" style="4" bestFit="1" customWidth="1"/>
    <col min="6598" max="6598" width="10.140625" style="4" customWidth="1"/>
    <col min="6599" max="6599" width="11.42578125" style="4" bestFit="1" customWidth="1"/>
    <col min="6600" max="6850" width="9.140625" style="4"/>
    <col min="6851" max="6851" width="7.140625" style="4" customWidth="1"/>
    <col min="6852" max="6852" width="40.5703125" style="4" customWidth="1"/>
    <col min="6853" max="6853" width="18.85546875" style="4" bestFit="1" customWidth="1"/>
    <col min="6854" max="6854" width="10.140625" style="4" customWidth="1"/>
    <col min="6855" max="6855" width="11.42578125" style="4" bestFit="1" customWidth="1"/>
    <col min="6856" max="7106" width="9.140625" style="4"/>
    <col min="7107" max="7107" width="7.140625" style="4" customWidth="1"/>
    <col min="7108" max="7108" width="40.5703125" style="4" customWidth="1"/>
    <col min="7109" max="7109" width="18.85546875" style="4" bestFit="1" customWidth="1"/>
    <col min="7110" max="7110" width="10.140625" style="4" customWidth="1"/>
    <col min="7111" max="7111" width="11.42578125" style="4" bestFit="1" customWidth="1"/>
    <col min="7112" max="7362" width="9.140625" style="4"/>
    <col min="7363" max="7363" width="7.140625" style="4" customWidth="1"/>
    <col min="7364" max="7364" width="40.5703125" style="4" customWidth="1"/>
    <col min="7365" max="7365" width="18.85546875" style="4" bestFit="1" customWidth="1"/>
    <col min="7366" max="7366" width="10.140625" style="4" customWidth="1"/>
    <col min="7367" max="7367" width="11.42578125" style="4" bestFit="1" customWidth="1"/>
    <col min="7368" max="7618" width="9.140625" style="4"/>
    <col min="7619" max="7619" width="7.140625" style="4" customWidth="1"/>
    <col min="7620" max="7620" width="40.5703125" style="4" customWidth="1"/>
    <col min="7621" max="7621" width="18.85546875" style="4" bestFit="1" customWidth="1"/>
    <col min="7622" max="7622" width="10.140625" style="4" customWidth="1"/>
    <col min="7623" max="7623" width="11.42578125" style="4" bestFit="1" customWidth="1"/>
    <col min="7624" max="7874" width="9.140625" style="4"/>
    <col min="7875" max="7875" width="7.140625" style="4" customWidth="1"/>
    <col min="7876" max="7876" width="40.5703125" style="4" customWidth="1"/>
    <col min="7877" max="7877" width="18.85546875" style="4" bestFit="1" customWidth="1"/>
    <col min="7878" max="7878" width="10.140625" style="4" customWidth="1"/>
    <col min="7879" max="7879" width="11.42578125" style="4" bestFit="1" customWidth="1"/>
    <col min="7880" max="8130" width="9.140625" style="4"/>
    <col min="8131" max="8131" width="7.140625" style="4" customWidth="1"/>
    <col min="8132" max="8132" width="40.5703125" style="4" customWidth="1"/>
    <col min="8133" max="8133" width="18.85546875" style="4" bestFit="1" customWidth="1"/>
    <col min="8134" max="8134" width="10.140625" style="4" customWidth="1"/>
    <col min="8135" max="8135" width="11.42578125" style="4" bestFit="1" customWidth="1"/>
    <col min="8136" max="8386" width="9.140625" style="4"/>
    <col min="8387" max="8387" width="7.140625" style="4" customWidth="1"/>
    <col min="8388" max="8388" width="40.5703125" style="4" customWidth="1"/>
    <col min="8389" max="8389" width="18.85546875" style="4" bestFit="1" customWidth="1"/>
    <col min="8390" max="8390" width="10.140625" style="4" customWidth="1"/>
    <col min="8391" max="8391" width="11.42578125" style="4" bestFit="1" customWidth="1"/>
    <col min="8392" max="8642" width="9.140625" style="4"/>
    <col min="8643" max="8643" width="7.140625" style="4" customWidth="1"/>
    <col min="8644" max="8644" width="40.5703125" style="4" customWidth="1"/>
    <col min="8645" max="8645" width="18.85546875" style="4" bestFit="1" customWidth="1"/>
    <col min="8646" max="8646" width="10.140625" style="4" customWidth="1"/>
    <col min="8647" max="8647" width="11.42578125" style="4" bestFit="1" customWidth="1"/>
    <col min="8648" max="8898" width="9.140625" style="4"/>
    <col min="8899" max="8899" width="7.140625" style="4" customWidth="1"/>
    <col min="8900" max="8900" width="40.5703125" style="4" customWidth="1"/>
    <col min="8901" max="8901" width="18.85546875" style="4" bestFit="1" customWidth="1"/>
    <col min="8902" max="8902" width="10.140625" style="4" customWidth="1"/>
    <col min="8903" max="8903" width="11.42578125" style="4" bestFit="1" customWidth="1"/>
    <col min="8904" max="9154" width="9.140625" style="4"/>
    <col min="9155" max="9155" width="7.140625" style="4" customWidth="1"/>
    <col min="9156" max="9156" width="40.5703125" style="4" customWidth="1"/>
    <col min="9157" max="9157" width="18.85546875" style="4" bestFit="1" customWidth="1"/>
    <col min="9158" max="9158" width="10.140625" style="4" customWidth="1"/>
    <col min="9159" max="9159" width="11.42578125" style="4" bestFit="1" customWidth="1"/>
    <col min="9160" max="9410" width="9.140625" style="4"/>
    <col min="9411" max="9411" width="7.140625" style="4" customWidth="1"/>
    <col min="9412" max="9412" width="40.5703125" style="4" customWidth="1"/>
    <col min="9413" max="9413" width="18.85546875" style="4" bestFit="1" customWidth="1"/>
    <col min="9414" max="9414" width="10.140625" style="4" customWidth="1"/>
    <col min="9415" max="9415" width="11.42578125" style="4" bestFit="1" customWidth="1"/>
    <col min="9416" max="9666" width="9.140625" style="4"/>
    <col min="9667" max="9667" width="7.140625" style="4" customWidth="1"/>
    <col min="9668" max="9668" width="40.5703125" style="4" customWidth="1"/>
    <col min="9669" max="9669" width="18.85546875" style="4" bestFit="1" customWidth="1"/>
    <col min="9670" max="9670" width="10.140625" style="4" customWidth="1"/>
    <col min="9671" max="9671" width="11.42578125" style="4" bestFit="1" customWidth="1"/>
    <col min="9672" max="9922" width="9.140625" style="4"/>
    <col min="9923" max="9923" width="7.140625" style="4" customWidth="1"/>
    <col min="9924" max="9924" width="40.5703125" style="4" customWidth="1"/>
    <col min="9925" max="9925" width="18.85546875" style="4" bestFit="1" customWidth="1"/>
    <col min="9926" max="9926" width="10.140625" style="4" customWidth="1"/>
    <col min="9927" max="9927" width="11.42578125" style="4" bestFit="1" customWidth="1"/>
    <col min="9928" max="10178" width="9.140625" style="4"/>
    <col min="10179" max="10179" width="7.140625" style="4" customWidth="1"/>
    <col min="10180" max="10180" width="40.5703125" style="4" customWidth="1"/>
    <col min="10181" max="10181" width="18.85546875" style="4" bestFit="1" customWidth="1"/>
    <col min="10182" max="10182" width="10.140625" style="4" customWidth="1"/>
    <col min="10183" max="10183" width="11.42578125" style="4" bestFit="1" customWidth="1"/>
    <col min="10184" max="10434" width="9.140625" style="4"/>
    <col min="10435" max="10435" width="7.140625" style="4" customWidth="1"/>
    <col min="10436" max="10436" width="40.5703125" style="4" customWidth="1"/>
    <col min="10437" max="10437" width="18.85546875" style="4" bestFit="1" customWidth="1"/>
    <col min="10438" max="10438" width="10.140625" style="4" customWidth="1"/>
    <col min="10439" max="10439" width="11.42578125" style="4" bestFit="1" customWidth="1"/>
    <col min="10440" max="10690" width="9.140625" style="4"/>
    <col min="10691" max="10691" width="7.140625" style="4" customWidth="1"/>
    <col min="10692" max="10692" width="40.5703125" style="4" customWidth="1"/>
    <col min="10693" max="10693" width="18.85546875" style="4" bestFit="1" customWidth="1"/>
    <col min="10694" max="10694" width="10.140625" style="4" customWidth="1"/>
    <col min="10695" max="10695" width="11.42578125" style="4" bestFit="1" customWidth="1"/>
    <col min="10696" max="10946" width="9.140625" style="4"/>
    <col min="10947" max="10947" width="7.140625" style="4" customWidth="1"/>
    <col min="10948" max="10948" width="40.5703125" style="4" customWidth="1"/>
    <col min="10949" max="10949" width="18.85546875" style="4" bestFit="1" customWidth="1"/>
    <col min="10950" max="10950" width="10.140625" style="4" customWidth="1"/>
    <col min="10951" max="10951" width="11.42578125" style="4" bestFit="1" customWidth="1"/>
    <col min="10952" max="11202" width="9.140625" style="4"/>
    <col min="11203" max="11203" width="7.140625" style="4" customWidth="1"/>
    <col min="11204" max="11204" width="40.5703125" style="4" customWidth="1"/>
    <col min="11205" max="11205" width="18.85546875" style="4" bestFit="1" customWidth="1"/>
    <col min="11206" max="11206" width="10.140625" style="4" customWidth="1"/>
    <col min="11207" max="11207" width="11.42578125" style="4" bestFit="1" customWidth="1"/>
    <col min="11208" max="11458" width="9.140625" style="4"/>
    <col min="11459" max="11459" width="7.140625" style="4" customWidth="1"/>
    <col min="11460" max="11460" width="40.5703125" style="4" customWidth="1"/>
    <col min="11461" max="11461" width="18.85546875" style="4" bestFit="1" customWidth="1"/>
    <col min="11462" max="11462" width="10.140625" style="4" customWidth="1"/>
    <col min="11463" max="11463" width="11.42578125" style="4" bestFit="1" customWidth="1"/>
    <col min="11464" max="11714" width="9.140625" style="4"/>
    <col min="11715" max="11715" width="7.140625" style="4" customWidth="1"/>
    <col min="11716" max="11716" width="40.5703125" style="4" customWidth="1"/>
    <col min="11717" max="11717" width="18.85546875" style="4" bestFit="1" customWidth="1"/>
    <col min="11718" max="11718" width="10.140625" style="4" customWidth="1"/>
    <col min="11719" max="11719" width="11.42578125" style="4" bestFit="1" customWidth="1"/>
    <col min="11720" max="11970" width="9.140625" style="4"/>
    <col min="11971" max="11971" width="7.140625" style="4" customWidth="1"/>
    <col min="11972" max="11972" width="40.5703125" style="4" customWidth="1"/>
    <col min="11973" max="11973" width="18.85546875" style="4" bestFit="1" customWidth="1"/>
    <col min="11974" max="11974" width="10.140625" style="4" customWidth="1"/>
    <col min="11975" max="11975" width="11.42578125" style="4" bestFit="1" customWidth="1"/>
    <col min="11976" max="12226" width="9.140625" style="4"/>
    <col min="12227" max="12227" width="7.140625" style="4" customWidth="1"/>
    <col min="12228" max="12228" width="40.5703125" style="4" customWidth="1"/>
    <col min="12229" max="12229" width="18.85546875" style="4" bestFit="1" customWidth="1"/>
    <col min="12230" max="12230" width="10.140625" style="4" customWidth="1"/>
    <col min="12231" max="12231" width="11.42578125" style="4" bestFit="1" customWidth="1"/>
    <col min="12232" max="12482" width="9.140625" style="4"/>
    <col min="12483" max="12483" width="7.140625" style="4" customWidth="1"/>
    <col min="12484" max="12484" width="40.5703125" style="4" customWidth="1"/>
    <col min="12485" max="12485" width="18.85546875" style="4" bestFit="1" customWidth="1"/>
    <col min="12486" max="12486" width="10.140625" style="4" customWidth="1"/>
    <col min="12487" max="12487" width="11.42578125" style="4" bestFit="1" customWidth="1"/>
    <col min="12488" max="12738" width="9.140625" style="4"/>
    <col min="12739" max="12739" width="7.140625" style="4" customWidth="1"/>
    <col min="12740" max="12740" width="40.5703125" style="4" customWidth="1"/>
    <col min="12741" max="12741" width="18.85546875" style="4" bestFit="1" customWidth="1"/>
    <col min="12742" max="12742" width="10.140625" style="4" customWidth="1"/>
    <col min="12743" max="12743" width="11.42578125" style="4" bestFit="1" customWidth="1"/>
    <col min="12744" max="12994" width="9.140625" style="4"/>
    <col min="12995" max="12995" width="7.140625" style="4" customWidth="1"/>
    <col min="12996" max="12996" width="40.5703125" style="4" customWidth="1"/>
    <col min="12997" max="12997" width="18.85546875" style="4" bestFit="1" customWidth="1"/>
    <col min="12998" max="12998" width="10.140625" style="4" customWidth="1"/>
    <col min="12999" max="12999" width="11.42578125" style="4" bestFit="1" customWidth="1"/>
    <col min="13000" max="13250" width="9.140625" style="4"/>
    <col min="13251" max="13251" width="7.140625" style="4" customWidth="1"/>
    <col min="13252" max="13252" width="40.5703125" style="4" customWidth="1"/>
    <col min="13253" max="13253" width="18.85546875" style="4" bestFit="1" customWidth="1"/>
    <col min="13254" max="13254" width="10.140625" style="4" customWidth="1"/>
    <col min="13255" max="13255" width="11.42578125" style="4" bestFit="1" customWidth="1"/>
    <col min="13256" max="13506" width="9.140625" style="4"/>
    <col min="13507" max="13507" width="7.140625" style="4" customWidth="1"/>
    <col min="13508" max="13508" width="40.5703125" style="4" customWidth="1"/>
    <col min="13509" max="13509" width="18.85546875" style="4" bestFit="1" customWidth="1"/>
    <col min="13510" max="13510" width="10.140625" style="4" customWidth="1"/>
    <col min="13511" max="13511" width="11.42578125" style="4" bestFit="1" customWidth="1"/>
    <col min="13512" max="13762" width="9.140625" style="4"/>
    <col min="13763" max="13763" width="7.140625" style="4" customWidth="1"/>
    <col min="13764" max="13764" width="40.5703125" style="4" customWidth="1"/>
    <col min="13765" max="13765" width="18.85546875" style="4" bestFit="1" customWidth="1"/>
    <col min="13766" max="13766" width="10.140625" style="4" customWidth="1"/>
    <col min="13767" max="13767" width="11.42578125" style="4" bestFit="1" customWidth="1"/>
    <col min="13768" max="14018" width="9.140625" style="4"/>
    <col min="14019" max="14019" width="7.140625" style="4" customWidth="1"/>
    <col min="14020" max="14020" width="40.5703125" style="4" customWidth="1"/>
    <col min="14021" max="14021" width="18.85546875" style="4" bestFit="1" customWidth="1"/>
    <col min="14022" max="14022" width="10.140625" style="4" customWidth="1"/>
    <col min="14023" max="14023" width="11.42578125" style="4" bestFit="1" customWidth="1"/>
    <col min="14024" max="14274" width="9.140625" style="4"/>
    <col min="14275" max="14275" width="7.140625" style="4" customWidth="1"/>
    <col min="14276" max="14276" width="40.5703125" style="4" customWidth="1"/>
    <col min="14277" max="14277" width="18.85546875" style="4" bestFit="1" customWidth="1"/>
    <col min="14278" max="14278" width="10.140625" style="4" customWidth="1"/>
    <col min="14279" max="14279" width="11.42578125" style="4" bestFit="1" customWidth="1"/>
    <col min="14280" max="14530" width="9.140625" style="4"/>
    <col min="14531" max="14531" width="7.140625" style="4" customWidth="1"/>
    <col min="14532" max="14532" width="40.5703125" style="4" customWidth="1"/>
    <col min="14533" max="14533" width="18.85546875" style="4" bestFit="1" customWidth="1"/>
    <col min="14534" max="14534" width="10.140625" style="4" customWidth="1"/>
    <col min="14535" max="14535" width="11.42578125" style="4" bestFit="1" customWidth="1"/>
    <col min="14536" max="14786" width="9.140625" style="4"/>
    <col min="14787" max="14787" width="7.140625" style="4" customWidth="1"/>
    <col min="14788" max="14788" width="40.5703125" style="4" customWidth="1"/>
    <col min="14789" max="14789" width="18.85546875" style="4" bestFit="1" customWidth="1"/>
    <col min="14790" max="14790" width="10.140625" style="4" customWidth="1"/>
    <col min="14791" max="14791" width="11.42578125" style="4" bestFit="1" customWidth="1"/>
    <col min="14792" max="15042" width="9.140625" style="4"/>
    <col min="15043" max="15043" width="7.140625" style="4" customWidth="1"/>
    <col min="15044" max="15044" width="40.5703125" style="4" customWidth="1"/>
    <col min="15045" max="15045" width="18.85546875" style="4" bestFit="1" customWidth="1"/>
    <col min="15046" max="15046" width="10.140625" style="4" customWidth="1"/>
    <col min="15047" max="15047" width="11.42578125" style="4" bestFit="1" customWidth="1"/>
    <col min="15048" max="15298" width="9.140625" style="4"/>
    <col min="15299" max="15299" width="7.140625" style="4" customWidth="1"/>
    <col min="15300" max="15300" width="40.5703125" style="4" customWidth="1"/>
    <col min="15301" max="15301" width="18.85546875" style="4" bestFit="1" customWidth="1"/>
    <col min="15302" max="15302" width="10.140625" style="4" customWidth="1"/>
    <col min="15303" max="15303" width="11.42578125" style="4" bestFit="1" customWidth="1"/>
    <col min="15304" max="15554" width="9.140625" style="4"/>
    <col min="15555" max="15555" width="7.140625" style="4" customWidth="1"/>
    <col min="15556" max="15556" width="40.5703125" style="4" customWidth="1"/>
    <col min="15557" max="15557" width="18.85546875" style="4" bestFit="1" customWidth="1"/>
    <col min="15558" max="15558" width="10.140625" style="4" customWidth="1"/>
    <col min="15559" max="15559" width="11.42578125" style="4" bestFit="1" customWidth="1"/>
    <col min="15560" max="15810" width="9.140625" style="4"/>
    <col min="15811" max="15811" width="7.140625" style="4" customWidth="1"/>
    <col min="15812" max="15812" width="40.5703125" style="4" customWidth="1"/>
    <col min="15813" max="15813" width="18.85546875" style="4" bestFit="1" customWidth="1"/>
    <col min="15814" max="15814" width="10.140625" style="4" customWidth="1"/>
    <col min="15815" max="15815" width="11.42578125" style="4" bestFit="1" customWidth="1"/>
    <col min="15816" max="16066" width="9.140625" style="4"/>
    <col min="16067" max="16067" width="7.140625" style="4" customWidth="1"/>
    <col min="16068" max="16068" width="40.5703125" style="4" customWidth="1"/>
    <col min="16069" max="16069" width="18.85546875" style="4" bestFit="1" customWidth="1"/>
    <col min="16070" max="16070" width="10.140625" style="4" customWidth="1"/>
    <col min="16071" max="16071" width="11.42578125" style="4" bestFit="1" customWidth="1"/>
    <col min="16072" max="16384" width="9.140625" style="4"/>
  </cols>
  <sheetData>
    <row r="1" spans="1:8" ht="66.75" customHeight="1" x14ac:dyDescent="0.2">
      <c r="E1" s="266" t="s">
        <v>144</v>
      </c>
      <c r="F1" s="266"/>
      <c r="G1" s="266"/>
      <c r="H1" s="266"/>
    </row>
    <row r="2" spans="1:8" ht="63" customHeight="1" x14ac:dyDescent="0.2">
      <c r="A2" s="16">
        <v>2878</v>
      </c>
      <c r="B2" s="2"/>
      <c r="C2" s="11"/>
      <c r="D2" s="11"/>
      <c r="E2" s="266" t="s">
        <v>0</v>
      </c>
      <c r="F2" s="266"/>
      <c r="G2" s="266"/>
      <c r="H2" s="266"/>
    </row>
    <row r="3" spans="1:8" ht="54.75" customHeight="1" x14ac:dyDescent="0.2">
      <c r="A3" s="265" t="s">
        <v>1111</v>
      </c>
      <c r="B3" s="265"/>
      <c r="C3" s="265"/>
      <c r="D3" s="265"/>
      <c r="E3" s="265"/>
      <c r="F3" s="265"/>
      <c r="G3" s="265"/>
      <c r="H3" s="265"/>
    </row>
    <row r="4" spans="1:8" ht="51" x14ac:dyDescent="0.2">
      <c r="A4" s="5" t="s">
        <v>1</v>
      </c>
      <c r="B4" s="5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129</v>
      </c>
      <c r="H4" s="13" t="s">
        <v>130</v>
      </c>
    </row>
    <row r="5" spans="1:8" x14ac:dyDescent="0.2">
      <c r="A5" s="7" t="s">
        <v>7</v>
      </c>
      <c r="B5" s="8" t="s">
        <v>8</v>
      </c>
      <c r="C5" s="9">
        <v>0.74860000000000004</v>
      </c>
      <c r="D5" s="9">
        <v>1.03</v>
      </c>
      <c r="E5" s="9">
        <v>1</v>
      </c>
      <c r="F5" s="9">
        <f>C5*D5*E5</f>
        <v>0.77110000000000001</v>
      </c>
      <c r="G5" s="14">
        <f>$A$2*C5*D5*E5</f>
        <v>2219.1</v>
      </c>
      <c r="H5" s="15">
        <f>G5*0.93341</f>
        <v>2071.33</v>
      </c>
    </row>
    <row r="6" spans="1:8" ht="25.5" x14ac:dyDescent="0.2">
      <c r="A6" s="7" t="s">
        <v>9</v>
      </c>
      <c r="B6" s="8" t="s">
        <v>10</v>
      </c>
      <c r="C6" s="9">
        <v>0.70330000000000004</v>
      </c>
      <c r="D6" s="9">
        <v>1.03</v>
      </c>
      <c r="E6" s="9">
        <v>1</v>
      </c>
      <c r="F6" s="9">
        <f t="shared" ref="F6:F65" si="0">C6*D6*E6</f>
        <v>0.72440000000000004</v>
      </c>
      <c r="G6" s="14">
        <f t="shared" ref="G6:G65" si="1">$A$2*C6*D6*E6</f>
        <v>2084.8200000000002</v>
      </c>
      <c r="H6" s="15">
        <f t="shared" ref="H6:H65" si="2">G6*0.93341</f>
        <v>1945.99</v>
      </c>
    </row>
    <row r="7" spans="1:8" x14ac:dyDescent="0.2">
      <c r="A7" s="7" t="s">
        <v>11</v>
      </c>
      <c r="B7" s="8" t="s">
        <v>12</v>
      </c>
      <c r="C7" s="9">
        <v>0.81389999999999996</v>
      </c>
      <c r="D7" s="9">
        <v>1.03</v>
      </c>
      <c r="E7" s="9">
        <v>1</v>
      </c>
      <c r="F7" s="9">
        <f t="shared" si="0"/>
        <v>0.83830000000000005</v>
      </c>
      <c r="G7" s="14">
        <f t="shared" si="1"/>
        <v>2412.6799999999998</v>
      </c>
      <c r="H7" s="15">
        <f t="shared" si="2"/>
        <v>2252.02</v>
      </c>
    </row>
    <row r="8" spans="1:8" x14ac:dyDescent="0.2">
      <c r="A8" s="7" t="s">
        <v>13</v>
      </c>
      <c r="B8" s="8" t="s">
        <v>14</v>
      </c>
      <c r="C8" s="9">
        <v>0.79879999999999995</v>
      </c>
      <c r="D8" s="9">
        <v>1.03</v>
      </c>
      <c r="E8" s="9">
        <v>1</v>
      </c>
      <c r="F8" s="9">
        <f t="shared" si="0"/>
        <v>0.82279999999999998</v>
      </c>
      <c r="G8" s="14">
        <f t="shared" si="1"/>
        <v>2367.91</v>
      </c>
      <c r="H8" s="15">
        <f t="shared" si="2"/>
        <v>2210.23</v>
      </c>
    </row>
    <row r="9" spans="1:8" x14ac:dyDescent="0.2">
      <c r="A9" s="7" t="s">
        <v>15</v>
      </c>
      <c r="B9" s="8" t="s">
        <v>16</v>
      </c>
      <c r="C9" s="9">
        <v>1.244</v>
      </c>
      <c r="D9" s="9">
        <v>1.03</v>
      </c>
      <c r="E9" s="9">
        <v>1</v>
      </c>
      <c r="F9" s="9">
        <f t="shared" si="0"/>
        <v>1.2813000000000001</v>
      </c>
      <c r="G9" s="14">
        <f t="shared" si="1"/>
        <v>3687.64</v>
      </c>
      <c r="H9" s="15">
        <f t="shared" si="2"/>
        <v>3442.08</v>
      </c>
    </row>
    <row r="10" spans="1:8" x14ac:dyDescent="0.2">
      <c r="A10" s="7" t="s">
        <v>17</v>
      </c>
      <c r="B10" s="8" t="s">
        <v>18</v>
      </c>
      <c r="C10" s="9">
        <v>1.0410999999999999</v>
      </c>
      <c r="D10" s="9">
        <v>1.03</v>
      </c>
      <c r="E10" s="9">
        <v>1</v>
      </c>
      <c r="F10" s="9">
        <f t="shared" si="0"/>
        <v>1.0723</v>
      </c>
      <c r="G10" s="14">
        <f t="shared" si="1"/>
        <v>3086.17</v>
      </c>
      <c r="H10" s="15">
        <f t="shared" si="2"/>
        <v>2880.66</v>
      </c>
    </row>
    <row r="11" spans="1:8" x14ac:dyDescent="0.2">
      <c r="A11" s="7" t="s">
        <v>19</v>
      </c>
      <c r="B11" s="8" t="s">
        <v>20</v>
      </c>
      <c r="C11" s="9">
        <v>1.7938000000000001</v>
      </c>
      <c r="D11" s="9">
        <v>1.35</v>
      </c>
      <c r="E11" s="9">
        <v>1</v>
      </c>
      <c r="F11" s="9">
        <f>C11*D11*E11</f>
        <v>2.4216000000000002</v>
      </c>
      <c r="G11" s="14">
        <f t="shared" si="1"/>
        <v>6969.45</v>
      </c>
      <c r="H11" s="15">
        <f t="shared" si="2"/>
        <v>6505.35</v>
      </c>
    </row>
    <row r="12" spans="1:8" ht="25.5" x14ac:dyDescent="0.2">
      <c r="A12" s="7" t="s">
        <v>21</v>
      </c>
      <c r="B12" s="8" t="s">
        <v>22</v>
      </c>
      <c r="C12" s="9">
        <v>0.9486</v>
      </c>
      <c r="D12" s="9">
        <v>1.03</v>
      </c>
      <c r="E12" s="9">
        <v>1</v>
      </c>
      <c r="F12" s="9">
        <f t="shared" si="0"/>
        <v>0.97709999999999997</v>
      </c>
      <c r="G12" s="14">
        <f t="shared" si="1"/>
        <v>2811.97</v>
      </c>
      <c r="H12" s="15">
        <f t="shared" si="2"/>
        <v>2624.72</v>
      </c>
    </row>
    <row r="13" spans="1:8" x14ac:dyDescent="0.2">
      <c r="A13" s="7" t="s">
        <v>23</v>
      </c>
      <c r="B13" s="8" t="s">
        <v>24</v>
      </c>
      <c r="C13" s="9">
        <v>0.98809999999999998</v>
      </c>
      <c r="D13" s="9">
        <v>1.03</v>
      </c>
      <c r="E13" s="9">
        <v>1</v>
      </c>
      <c r="F13" s="9">
        <f t="shared" si="0"/>
        <v>1.0177</v>
      </c>
      <c r="G13" s="14">
        <f t="shared" si="1"/>
        <v>2929.06</v>
      </c>
      <c r="H13" s="15">
        <f t="shared" si="2"/>
        <v>2734.01</v>
      </c>
    </row>
    <row r="14" spans="1:8" x14ac:dyDescent="0.2">
      <c r="A14" s="7" t="s">
        <v>25</v>
      </c>
      <c r="B14" s="8" t="s">
        <v>26</v>
      </c>
      <c r="C14" s="9">
        <v>0.84060000000000001</v>
      </c>
      <c r="D14" s="9">
        <v>1.03</v>
      </c>
      <c r="E14" s="9">
        <v>1</v>
      </c>
      <c r="F14" s="9">
        <f t="shared" si="0"/>
        <v>0.86580000000000001</v>
      </c>
      <c r="G14" s="14">
        <f t="shared" si="1"/>
        <v>2491.8200000000002</v>
      </c>
      <c r="H14" s="15">
        <f t="shared" si="2"/>
        <v>2325.89</v>
      </c>
    </row>
    <row r="15" spans="1:8" x14ac:dyDescent="0.2">
      <c r="A15" s="7" t="s">
        <v>27</v>
      </c>
      <c r="B15" s="8" t="s">
        <v>28</v>
      </c>
      <c r="C15" s="9">
        <v>0.80020000000000002</v>
      </c>
      <c r="D15" s="9">
        <v>1.03</v>
      </c>
      <c r="E15" s="9">
        <v>1</v>
      </c>
      <c r="F15" s="9">
        <f t="shared" si="0"/>
        <v>0.82420000000000004</v>
      </c>
      <c r="G15" s="14">
        <f t="shared" si="1"/>
        <v>2372.06</v>
      </c>
      <c r="H15" s="15">
        <f t="shared" si="2"/>
        <v>2214.1</v>
      </c>
    </row>
    <row r="16" spans="1:8" x14ac:dyDescent="0.2">
      <c r="A16" s="7" t="s">
        <v>29</v>
      </c>
      <c r="B16" s="8" t="s">
        <v>30</v>
      </c>
      <c r="C16" s="9">
        <v>0.80279999999999996</v>
      </c>
      <c r="D16" s="9">
        <v>1.03</v>
      </c>
      <c r="E16" s="9">
        <v>1</v>
      </c>
      <c r="F16" s="9">
        <f t="shared" si="0"/>
        <v>0.82689999999999997</v>
      </c>
      <c r="G16" s="14">
        <f t="shared" si="1"/>
        <v>2379.77</v>
      </c>
      <c r="H16" s="15">
        <f t="shared" si="2"/>
        <v>2221.3000000000002</v>
      </c>
    </row>
    <row r="17" spans="1:8" x14ac:dyDescent="0.2">
      <c r="A17" s="7" t="s">
        <v>31</v>
      </c>
      <c r="B17" s="8" t="s">
        <v>32</v>
      </c>
      <c r="C17" s="9">
        <v>1.8080000000000001</v>
      </c>
      <c r="D17" s="9">
        <v>1.35</v>
      </c>
      <c r="E17" s="9">
        <v>1</v>
      </c>
      <c r="F17" s="9">
        <f>C17*D17*E17</f>
        <v>2.4407999999999999</v>
      </c>
      <c r="G17" s="14">
        <f t="shared" si="1"/>
        <v>7024.62</v>
      </c>
      <c r="H17" s="15">
        <f t="shared" si="2"/>
        <v>6556.85</v>
      </c>
    </row>
    <row r="18" spans="1:8" ht="38.25" x14ac:dyDescent="0.2">
      <c r="A18" s="7" t="s">
        <v>33</v>
      </c>
      <c r="B18" s="8" t="s">
        <v>34</v>
      </c>
      <c r="C18" s="9">
        <v>0.7954</v>
      </c>
      <c r="D18" s="9">
        <v>1.03</v>
      </c>
      <c r="E18" s="9">
        <v>1</v>
      </c>
      <c r="F18" s="9">
        <f t="shared" si="0"/>
        <v>0.81930000000000003</v>
      </c>
      <c r="G18" s="14">
        <f t="shared" si="1"/>
        <v>2357.84</v>
      </c>
      <c r="H18" s="15">
        <f t="shared" si="2"/>
        <v>2200.83</v>
      </c>
    </row>
    <row r="19" spans="1:8" x14ac:dyDescent="0.2">
      <c r="A19" s="7" t="s">
        <v>35</v>
      </c>
      <c r="B19" s="8" t="s">
        <v>36</v>
      </c>
      <c r="C19" s="9">
        <v>1.7967</v>
      </c>
      <c r="D19" s="9">
        <v>1.35</v>
      </c>
      <c r="E19" s="9">
        <v>1</v>
      </c>
      <c r="F19" s="9">
        <f t="shared" si="0"/>
        <v>2.4255</v>
      </c>
      <c r="G19" s="14">
        <f t="shared" si="1"/>
        <v>6980.72</v>
      </c>
      <c r="H19" s="15">
        <f t="shared" si="2"/>
        <v>6515.87</v>
      </c>
    </row>
    <row r="20" spans="1:8" x14ac:dyDescent="0.2">
      <c r="A20" s="7" t="s">
        <v>37</v>
      </c>
      <c r="B20" s="8" t="s">
        <v>38</v>
      </c>
      <c r="C20" s="9">
        <v>1.0066999999999999</v>
      </c>
      <c r="D20" s="9">
        <v>1.03</v>
      </c>
      <c r="E20" s="9">
        <v>1.04</v>
      </c>
      <c r="F20" s="9">
        <f t="shared" si="0"/>
        <v>1.0784</v>
      </c>
      <c r="G20" s="14">
        <f t="shared" si="1"/>
        <v>3103.57</v>
      </c>
      <c r="H20" s="15">
        <f t="shared" si="2"/>
        <v>2896.9</v>
      </c>
    </row>
    <row r="21" spans="1:8" x14ac:dyDescent="0.2">
      <c r="A21" s="7" t="s">
        <v>39</v>
      </c>
      <c r="B21" s="8" t="s">
        <v>40</v>
      </c>
      <c r="C21" s="9">
        <v>1.0184</v>
      </c>
      <c r="D21" s="9">
        <v>1.03</v>
      </c>
      <c r="E21" s="10">
        <v>1.04</v>
      </c>
      <c r="F21" s="9">
        <f t="shared" si="0"/>
        <v>1.0909</v>
      </c>
      <c r="G21" s="14">
        <f t="shared" si="1"/>
        <v>3139.64</v>
      </c>
      <c r="H21" s="15">
        <f t="shared" si="2"/>
        <v>2930.57</v>
      </c>
    </row>
    <row r="22" spans="1:8" x14ac:dyDescent="0.2">
      <c r="A22" s="7" t="s">
        <v>41</v>
      </c>
      <c r="B22" s="8" t="s">
        <v>42</v>
      </c>
      <c r="C22" s="9">
        <v>1.0083</v>
      </c>
      <c r="D22" s="9">
        <v>0.95</v>
      </c>
      <c r="E22" s="9">
        <v>1.04</v>
      </c>
      <c r="F22" s="9">
        <f t="shared" si="0"/>
        <v>0.99619999999999997</v>
      </c>
      <c r="G22" s="14">
        <f t="shared" si="1"/>
        <v>2867.06</v>
      </c>
      <c r="H22" s="15">
        <f t="shared" si="2"/>
        <v>2676.14</v>
      </c>
    </row>
    <row r="23" spans="1:8" ht="38.25" x14ac:dyDescent="0.2">
      <c r="A23" s="7" t="s">
        <v>43</v>
      </c>
      <c r="B23" s="8" t="s">
        <v>44</v>
      </c>
      <c r="C23" s="9">
        <v>1.0221</v>
      </c>
      <c r="D23" s="9">
        <v>1.03</v>
      </c>
      <c r="E23" s="9">
        <v>1</v>
      </c>
      <c r="F23" s="9">
        <f t="shared" si="0"/>
        <v>1.0528</v>
      </c>
      <c r="G23" s="14">
        <f t="shared" si="1"/>
        <v>3029.85</v>
      </c>
      <c r="H23" s="15">
        <f t="shared" si="2"/>
        <v>2828.09</v>
      </c>
    </row>
    <row r="24" spans="1:8" x14ac:dyDescent="0.2">
      <c r="A24" s="7" t="s">
        <v>45</v>
      </c>
      <c r="B24" s="8" t="s">
        <v>46</v>
      </c>
      <c r="C24" s="9">
        <v>1.0390999999999999</v>
      </c>
      <c r="D24" s="9">
        <v>0.95</v>
      </c>
      <c r="E24" s="9">
        <v>1.04</v>
      </c>
      <c r="F24" s="9">
        <f t="shared" si="0"/>
        <v>1.0266</v>
      </c>
      <c r="G24" s="14">
        <f t="shared" si="1"/>
        <v>2954.64</v>
      </c>
      <c r="H24" s="15">
        <f t="shared" si="2"/>
        <v>2757.89</v>
      </c>
    </row>
    <row r="25" spans="1:8" x14ac:dyDescent="0.2">
      <c r="A25" s="7" t="s">
        <v>47</v>
      </c>
      <c r="B25" s="8" t="s">
        <v>48</v>
      </c>
      <c r="C25" s="9">
        <v>0.96330000000000005</v>
      </c>
      <c r="D25" s="9">
        <v>0.95</v>
      </c>
      <c r="E25" s="9">
        <v>1.113</v>
      </c>
      <c r="F25" s="9">
        <f t="shared" si="0"/>
        <v>1.0185</v>
      </c>
      <c r="G25" s="14">
        <f t="shared" si="1"/>
        <v>2931.37</v>
      </c>
      <c r="H25" s="15">
        <f t="shared" si="2"/>
        <v>2736.17</v>
      </c>
    </row>
    <row r="26" spans="1:8" x14ac:dyDescent="0.2">
      <c r="A26" s="7" t="s">
        <v>49</v>
      </c>
      <c r="B26" s="8" t="s">
        <v>50</v>
      </c>
      <c r="C26" s="9">
        <v>1.0339</v>
      </c>
      <c r="D26" s="9">
        <v>0.95</v>
      </c>
      <c r="E26" s="9">
        <v>1.04</v>
      </c>
      <c r="F26" s="9">
        <f t="shared" si="0"/>
        <v>1.0215000000000001</v>
      </c>
      <c r="G26" s="14">
        <f t="shared" si="1"/>
        <v>2939.86</v>
      </c>
      <c r="H26" s="15">
        <f t="shared" si="2"/>
        <v>2744.09</v>
      </c>
    </row>
    <row r="27" spans="1:8" x14ac:dyDescent="0.2">
      <c r="A27" s="7" t="s">
        <v>51</v>
      </c>
      <c r="B27" s="8" t="s">
        <v>52</v>
      </c>
      <c r="C27" s="9">
        <v>0.9798</v>
      </c>
      <c r="D27" s="9">
        <v>0.95</v>
      </c>
      <c r="E27" s="9">
        <v>1.113</v>
      </c>
      <c r="F27" s="9">
        <f t="shared" si="0"/>
        <v>1.036</v>
      </c>
      <c r="G27" s="14">
        <f t="shared" si="1"/>
        <v>2981.58</v>
      </c>
      <c r="H27" s="15">
        <f t="shared" si="2"/>
        <v>2783.04</v>
      </c>
    </row>
    <row r="28" spans="1:8" x14ac:dyDescent="0.2">
      <c r="A28" s="7" t="s">
        <v>53</v>
      </c>
      <c r="B28" s="8" t="s">
        <v>54</v>
      </c>
      <c r="C28" s="9">
        <v>0.98099999999999998</v>
      </c>
      <c r="D28" s="9">
        <v>0.95</v>
      </c>
      <c r="E28" s="9">
        <v>1.113</v>
      </c>
      <c r="F28" s="9">
        <f t="shared" si="0"/>
        <v>1.0373000000000001</v>
      </c>
      <c r="G28" s="14">
        <f t="shared" si="1"/>
        <v>2985.24</v>
      </c>
      <c r="H28" s="15">
        <f t="shared" si="2"/>
        <v>2786.45</v>
      </c>
    </row>
    <row r="29" spans="1:8" x14ac:dyDescent="0.2">
      <c r="A29" s="7" t="s">
        <v>55</v>
      </c>
      <c r="B29" s="8" t="s">
        <v>56</v>
      </c>
      <c r="C29" s="9">
        <v>0.96940000000000004</v>
      </c>
      <c r="D29" s="9">
        <v>0.95</v>
      </c>
      <c r="E29" s="9">
        <v>1.113</v>
      </c>
      <c r="F29" s="9">
        <f t="shared" si="0"/>
        <v>1.0249999999999999</v>
      </c>
      <c r="G29" s="14">
        <f t="shared" si="1"/>
        <v>2949.94</v>
      </c>
      <c r="H29" s="15">
        <f t="shared" si="2"/>
        <v>2753.5</v>
      </c>
    </row>
    <row r="30" spans="1:8" x14ac:dyDescent="0.2">
      <c r="A30" s="7" t="s">
        <v>57</v>
      </c>
      <c r="B30" s="8" t="s">
        <v>58</v>
      </c>
      <c r="C30" s="9">
        <v>1.0098</v>
      </c>
      <c r="D30" s="9">
        <v>0.95</v>
      </c>
      <c r="E30" s="9">
        <v>1.04</v>
      </c>
      <c r="F30" s="9">
        <f t="shared" si="0"/>
        <v>0.99770000000000003</v>
      </c>
      <c r="G30" s="14">
        <f t="shared" si="1"/>
        <v>2871.33</v>
      </c>
      <c r="H30" s="15">
        <f t="shared" si="2"/>
        <v>2680.13</v>
      </c>
    </row>
    <row r="31" spans="1:8" x14ac:dyDescent="0.2">
      <c r="A31" s="7" t="s">
        <v>59</v>
      </c>
      <c r="B31" s="8" t="s">
        <v>60</v>
      </c>
      <c r="C31" s="9">
        <v>0.97760000000000002</v>
      </c>
      <c r="D31" s="9">
        <v>0.95</v>
      </c>
      <c r="E31" s="9">
        <v>1.113</v>
      </c>
      <c r="F31" s="9">
        <f t="shared" si="0"/>
        <v>1.0337000000000001</v>
      </c>
      <c r="G31" s="14">
        <f t="shared" si="1"/>
        <v>2974.89</v>
      </c>
      <c r="H31" s="15">
        <f t="shared" si="2"/>
        <v>2776.79</v>
      </c>
    </row>
    <row r="32" spans="1:8" x14ac:dyDescent="0.2">
      <c r="A32" s="7" t="s">
        <v>61</v>
      </c>
      <c r="B32" s="8" t="s">
        <v>62</v>
      </c>
      <c r="C32" s="9">
        <v>0.93969999999999998</v>
      </c>
      <c r="D32" s="9">
        <v>1.02</v>
      </c>
      <c r="E32" s="9">
        <v>1.113</v>
      </c>
      <c r="F32" s="9">
        <f t="shared" si="0"/>
        <v>1.0668</v>
      </c>
      <c r="G32" s="14">
        <f t="shared" si="1"/>
        <v>3070.26</v>
      </c>
      <c r="H32" s="15">
        <f t="shared" si="2"/>
        <v>2865.81</v>
      </c>
    </row>
    <row r="33" spans="1:8" x14ac:dyDescent="0.2">
      <c r="A33" s="7" t="s">
        <v>63</v>
      </c>
      <c r="B33" s="8" t="s">
        <v>64</v>
      </c>
      <c r="C33" s="9">
        <v>1.0103</v>
      </c>
      <c r="D33" s="9">
        <v>1.02</v>
      </c>
      <c r="E33" s="9">
        <v>1.04</v>
      </c>
      <c r="F33" s="9">
        <f t="shared" si="0"/>
        <v>1.0717000000000001</v>
      </c>
      <c r="G33" s="14">
        <f t="shared" si="1"/>
        <v>3084.43</v>
      </c>
      <c r="H33" s="15">
        <f t="shared" si="2"/>
        <v>2879.04</v>
      </c>
    </row>
    <row r="34" spans="1:8" x14ac:dyDescent="0.2">
      <c r="A34" s="7" t="s">
        <v>65</v>
      </c>
      <c r="B34" s="8" t="s">
        <v>66</v>
      </c>
      <c r="C34" s="9">
        <v>0.97540000000000004</v>
      </c>
      <c r="D34" s="9">
        <v>0.95</v>
      </c>
      <c r="E34" s="9">
        <v>1.113</v>
      </c>
      <c r="F34" s="9">
        <f t="shared" si="0"/>
        <v>1.0313000000000001</v>
      </c>
      <c r="G34" s="14">
        <f t="shared" si="1"/>
        <v>2968.19</v>
      </c>
      <c r="H34" s="15">
        <f t="shared" si="2"/>
        <v>2770.54</v>
      </c>
    </row>
    <row r="35" spans="1:8" x14ac:dyDescent="0.2">
      <c r="A35" s="7" t="s">
        <v>67</v>
      </c>
      <c r="B35" s="8" t="s">
        <v>68</v>
      </c>
      <c r="C35" s="9">
        <v>0.97499999999999998</v>
      </c>
      <c r="D35" s="9">
        <v>0.95</v>
      </c>
      <c r="E35" s="9">
        <v>1.113</v>
      </c>
      <c r="F35" s="9">
        <f t="shared" si="0"/>
        <v>1.0308999999999999</v>
      </c>
      <c r="G35" s="14">
        <f t="shared" si="1"/>
        <v>2966.98</v>
      </c>
      <c r="H35" s="15">
        <f t="shared" si="2"/>
        <v>2769.41</v>
      </c>
    </row>
    <row r="36" spans="1:8" x14ac:dyDescent="0.2">
      <c r="A36" s="7" t="s">
        <v>69</v>
      </c>
      <c r="B36" s="8" t="s">
        <v>70</v>
      </c>
      <c r="C36" s="9">
        <v>1.0099</v>
      </c>
      <c r="D36" s="9">
        <v>0.95</v>
      </c>
      <c r="E36" s="9">
        <v>1.04</v>
      </c>
      <c r="F36" s="9">
        <f t="shared" si="0"/>
        <v>0.99780000000000002</v>
      </c>
      <c r="G36" s="14">
        <f t="shared" si="1"/>
        <v>2871.61</v>
      </c>
      <c r="H36" s="15">
        <f t="shared" si="2"/>
        <v>2680.39</v>
      </c>
    </row>
    <row r="37" spans="1:8" x14ac:dyDescent="0.2">
      <c r="A37" s="7" t="s">
        <v>71</v>
      </c>
      <c r="B37" s="8" t="s">
        <v>72</v>
      </c>
      <c r="C37" s="9">
        <v>0.97350000000000003</v>
      </c>
      <c r="D37" s="9">
        <v>0.95</v>
      </c>
      <c r="E37" s="9">
        <v>1.113</v>
      </c>
      <c r="F37" s="9">
        <f t="shared" si="0"/>
        <v>1.0293000000000001</v>
      </c>
      <c r="G37" s="14">
        <f t="shared" si="1"/>
        <v>2962.41</v>
      </c>
      <c r="H37" s="15">
        <f t="shared" si="2"/>
        <v>2765.14</v>
      </c>
    </row>
    <row r="38" spans="1:8" x14ac:dyDescent="0.2">
      <c r="A38" s="7" t="s">
        <v>73</v>
      </c>
      <c r="B38" s="8" t="s">
        <v>74</v>
      </c>
      <c r="C38" s="9">
        <v>0.99470000000000003</v>
      </c>
      <c r="D38" s="9">
        <v>0.95</v>
      </c>
      <c r="E38" s="9">
        <v>1.113</v>
      </c>
      <c r="F38" s="9">
        <f t="shared" si="0"/>
        <v>1.0517000000000001</v>
      </c>
      <c r="G38" s="14">
        <f t="shared" si="1"/>
        <v>3026.93</v>
      </c>
      <c r="H38" s="15">
        <f t="shared" si="2"/>
        <v>2825.37</v>
      </c>
    </row>
    <row r="39" spans="1:8" x14ac:dyDescent="0.2">
      <c r="A39" s="7" t="s">
        <v>75</v>
      </c>
      <c r="B39" s="8" t="s">
        <v>76</v>
      </c>
      <c r="C39" s="9">
        <v>1.0132000000000001</v>
      </c>
      <c r="D39" s="9">
        <v>0.95</v>
      </c>
      <c r="E39" s="9">
        <v>1.04</v>
      </c>
      <c r="F39" s="9">
        <f t="shared" si="0"/>
        <v>1.0009999999999999</v>
      </c>
      <c r="G39" s="14">
        <f t="shared" si="1"/>
        <v>2881</v>
      </c>
      <c r="H39" s="15">
        <f t="shared" si="2"/>
        <v>2689.15</v>
      </c>
    </row>
    <row r="40" spans="1:8" x14ac:dyDescent="0.2">
      <c r="A40" s="7" t="s">
        <v>77</v>
      </c>
      <c r="B40" s="8" t="s">
        <v>78</v>
      </c>
      <c r="C40" s="9">
        <v>1.0163</v>
      </c>
      <c r="D40" s="9">
        <v>0.95</v>
      </c>
      <c r="E40" s="9">
        <v>1.04</v>
      </c>
      <c r="F40" s="9">
        <f t="shared" si="0"/>
        <v>1.0041</v>
      </c>
      <c r="G40" s="14">
        <f t="shared" si="1"/>
        <v>2889.81</v>
      </c>
      <c r="H40" s="15">
        <f t="shared" si="2"/>
        <v>2697.38</v>
      </c>
    </row>
    <row r="41" spans="1:8" x14ac:dyDescent="0.2">
      <c r="A41" s="7" t="s">
        <v>79</v>
      </c>
      <c r="B41" s="8" t="s">
        <v>80</v>
      </c>
      <c r="C41" s="9">
        <v>0.99519999999999997</v>
      </c>
      <c r="D41" s="9">
        <v>0.95</v>
      </c>
      <c r="E41" s="9">
        <v>1.113</v>
      </c>
      <c r="F41" s="9">
        <f t="shared" si="0"/>
        <v>1.0523</v>
      </c>
      <c r="G41" s="14">
        <f t="shared" si="1"/>
        <v>3028.45</v>
      </c>
      <c r="H41" s="15">
        <f t="shared" si="2"/>
        <v>2826.79</v>
      </c>
    </row>
    <row r="42" spans="1:8" x14ac:dyDescent="0.2">
      <c r="A42" s="7" t="s">
        <v>81</v>
      </c>
      <c r="B42" s="8" t="s">
        <v>82</v>
      </c>
      <c r="C42" s="9">
        <v>1.0134000000000001</v>
      </c>
      <c r="D42" s="9">
        <v>1.02</v>
      </c>
      <c r="E42" s="9">
        <v>1</v>
      </c>
      <c r="F42" s="9">
        <f t="shared" si="0"/>
        <v>1.0337000000000001</v>
      </c>
      <c r="G42" s="14">
        <f t="shared" si="1"/>
        <v>2974.9</v>
      </c>
      <c r="H42" s="15">
        <f t="shared" si="2"/>
        <v>2776.8</v>
      </c>
    </row>
    <row r="43" spans="1:8" x14ac:dyDescent="0.2">
      <c r="A43" s="7" t="s">
        <v>83</v>
      </c>
      <c r="B43" s="8" t="s">
        <v>84</v>
      </c>
      <c r="C43" s="9">
        <v>0.99729999999999996</v>
      </c>
      <c r="D43" s="9">
        <v>0.95</v>
      </c>
      <c r="E43" s="9">
        <v>1.04</v>
      </c>
      <c r="F43" s="9">
        <f t="shared" si="0"/>
        <v>0.98529999999999995</v>
      </c>
      <c r="G43" s="14">
        <f t="shared" si="1"/>
        <v>2835.79</v>
      </c>
      <c r="H43" s="15">
        <f t="shared" si="2"/>
        <v>2646.95</v>
      </c>
    </row>
    <row r="44" spans="1:8" x14ac:dyDescent="0.2">
      <c r="A44" s="7" t="s">
        <v>85</v>
      </c>
      <c r="B44" s="8" t="s">
        <v>86</v>
      </c>
      <c r="C44" s="9">
        <v>0.99160000000000004</v>
      </c>
      <c r="D44" s="9">
        <v>0.95</v>
      </c>
      <c r="E44" s="9">
        <v>1.04</v>
      </c>
      <c r="F44" s="9">
        <f t="shared" si="0"/>
        <v>0.97970000000000002</v>
      </c>
      <c r="G44" s="14">
        <f t="shared" si="1"/>
        <v>2819.58</v>
      </c>
      <c r="H44" s="15">
        <f t="shared" si="2"/>
        <v>2631.82</v>
      </c>
    </row>
    <row r="45" spans="1:8" x14ac:dyDescent="0.2">
      <c r="A45" s="7" t="s">
        <v>87</v>
      </c>
      <c r="B45" s="8" t="s">
        <v>88</v>
      </c>
      <c r="C45" s="9">
        <v>0.97719999999999996</v>
      </c>
      <c r="D45" s="9">
        <v>0.95</v>
      </c>
      <c r="E45" s="9">
        <v>1.113</v>
      </c>
      <c r="F45" s="9">
        <f t="shared" si="0"/>
        <v>1.0331999999999999</v>
      </c>
      <c r="G45" s="14">
        <f t="shared" si="1"/>
        <v>2973.67</v>
      </c>
      <c r="H45" s="15">
        <f t="shared" si="2"/>
        <v>2775.65</v>
      </c>
    </row>
    <row r="46" spans="1:8" x14ac:dyDescent="0.2">
      <c r="A46" s="7" t="s">
        <v>89</v>
      </c>
      <c r="B46" s="8" t="s">
        <v>90</v>
      </c>
      <c r="C46" s="9">
        <v>1.0239</v>
      </c>
      <c r="D46" s="9">
        <v>1.02</v>
      </c>
      <c r="E46" s="9">
        <v>1.04</v>
      </c>
      <c r="F46" s="9">
        <f t="shared" si="0"/>
        <v>1.0862000000000001</v>
      </c>
      <c r="G46" s="14">
        <f t="shared" si="1"/>
        <v>3125.95</v>
      </c>
      <c r="H46" s="15">
        <f t="shared" si="2"/>
        <v>2917.79</v>
      </c>
    </row>
    <row r="47" spans="1:8" x14ac:dyDescent="0.2">
      <c r="A47" s="7" t="s">
        <v>91</v>
      </c>
      <c r="B47" s="8" t="s">
        <v>92</v>
      </c>
      <c r="C47" s="9">
        <v>1.0229999999999999</v>
      </c>
      <c r="D47" s="9">
        <v>0.95</v>
      </c>
      <c r="E47" s="9">
        <v>1.04</v>
      </c>
      <c r="F47" s="9">
        <f t="shared" si="0"/>
        <v>1.0106999999999999</v>
      </c>
      <c r="G47" s="14">
        <f t="shared" si="1"/>
        <v>2908.86</v>
      </c>
      <c r="H47" s="15">
        <f t="shared" si="2"/>
        <v>2715.16</v>
      </c>
    </row>
    <row r="48" spans="1:8" x14ac:dyDescent="0.2">
      <c r="A48" s="7" t="s">
        <v>93</v>
      </c>
      <c r="B48" s="8" t="s">
        <v>94</v>
      </c>
      <c r="C48" s="9">
        <v>0.97250000000000003</v>
      </c>
      <c r="D48" s="9">
        <v>1.02</v>
      </c>
      <c r="E48" s="9">
        <v>1.113</v>
      </c>
      <c r="F48" s="9">
        <f t="shared" si="0"/>
        <v>1.1040000000000001</v>
      </c>
      <c r="G48" s="14">
        <f t="shared" si="1"/>
        <v>3177.43</v>
      </c>
      <c r="H48" s="15">
        <f t="shared" si="2"/>
        <v>2965.84</v>
      </c>
    </row>
    <row r="49" spans="1:8" x14ac:dyDescent="0.2">
      <c r="A49" s="7" t="s">
        <v>95</v>
      </c>
      <c r="B49" s="8" t="s">
        <v>96</v>
      </c>
      <c r="C49" s="9">
        <v>0.93730000000000002</v>
      </c>
      <c r="D49" s="9">
        <v>0.95</v>
      </c>
      <c r="E49" s="9">
        <v>1.113</v>
      </c>
      <c r="F49" s="9">
        <f t="shared" si="0"/>
        <v>0.99109999999999998</v>
      </c>
      <c r="G49" s="14">
        <f t="shared" si="1"/>
        <v>2852.25</v>
      </c>
      <c r="H49" s="15">
        <f t="shared" si="2"/>
        <v>2662.32</v>
      </c>
    </row>
    <row r="50" spans="1:8" x14ac:dyDescent="0.2">
      <c r="A50" s="7" t="s">
        <v>97</v>
      </c>
      <c r="B50" s="8" t="s">
        <v>98</v>
      </c>
      <c r="C50" s="9">
        <v>1.0359</v>
      </c>
      <c r="D50" s="9">
        <v>0.95</v>
      </c>
      <c r="E50" s="9">
        <v>1.04</v>
      </c>
      <c r="F50" s="9">
        <f t="shared" si="0"/>
        <v>1.0235000000000001</v>
      </c>
      <c r="G50" s="14">
        <f t="shared" si="1"/>
        <v>2945.54</v>
      </c>
      <c r="H50" s="15">
        <f t="shared" si="2"/>
        <v>2749.4</v>
      </c>
    </row>
    <row r="51" spans="1:8" x14ac:dyDescent="0.2">
      <c r="A51" s="7" t="s">
        <v>99</v>
      </c>
      <c r="B51" s="8" t="s">
        <v>100</v>
      </c>
      <c r="C51" s="9">
        <v>0.99539999999999995</v>
      </c>
      <c r="D51" s="9">
        <v>0.95</v>
      </c>
      <c r="E51" s="9">
        <v>1.04</v>
      </c>
      <c r="F51" s="9">
        <f t="shared" si="0"/>
        <v>0.98350000000000004</v>
      </c>
      <c r="G51" s="14">
        <f t="shared" si="1"/>
        <v>2830.38</v>
      </c>
      <c r="H51" s="15">
        <f t="shared" si="2"/>
        <v>2641.9</v>
      </c>
    </row>
    <row r="52" spans="1:8" x14ac:dyDescent="0.2">
      <c r="A52" s="7" t="s">
        <v>101</v>
      </c>
      <c r="B52" s="8" t="s">
        <v>102</v>
      </c>
      <c r="C52" s="9">
        <v>0.99819999999999998</v>
      </c>
      <c r="D52" s="9">
        <v>0.95</v>
      </c>
      <c r="E52" s="9">
        <v>1.04</v>
      </c>
      <c r="F52" s="9">
        <f t="shared" si="0"/>
        <v>0.98619999999999997</v>
      </c>
      <c r="G52" s="14">
        <f t="shared" si="1"/>
        <v>2838.35</v>
      </c>
      <c r="H52" s="15">
        <f t="shared" si="2"/>
        <v>2649.34</v>
      </c>
    </row>
    <row r="53" spans="1:8" x14ac:dyDescent="0.2">
      <c r="A53" s="7" t="s">
        <v>103</v>
      </c>
      <c r="B53" s="8" t="s">
        <v>104</v>
      </c>
      <c r="C53" s="9">
        <v>1.0492999999999999</v>
      </c>
      <c r="D53" s="9">
        <v>1.02</v>
      </c>
      <c r="E53" s="9">
        <v>1.04</v>
      </c>
      <c r="F53" s="9">
        <f t="shared" si="0"/>
        <v>1.1131</v>
      </c>
      <c r="G53" s="14">
        <f t="shared" si="1"/>
        <v>3203.49</v>
      </c>
      <c r="H53" s="15">
        <f t="shared" si="2"/>
        <v>2990.17</v>
      </c>
    </row>
    <row r="54" spans="1:8" x14ac:dyDescent="0.2">
      <c r="A54" s="7" t="s">
        <v>105</v>
      </c>
      <c r="B54" s="8" t="s">
        <v>106</v>
      </c>
      <c r="C54" s="9">
        <v>0.97389999999999999</v>
      </c>
      <c r="D54" s="9">
        <v>0.95</v>
      </c>
      <c r="E54" s="9">
        <v>1.113</v>
      </c>
      <c r="F54" s="9">
        <f t="shared" si="0"/>
        <v>1.0298</v>
      </c>
      <c r="G54" s="14">
        <f t="shared" si="1"/>
        <v>2963.63</v>
      </c>
      <c r="H54" s="15">
        <f t="shared" si="2"/>
        <v>2766.28</v>
      </c>
    </row>
    <row r="55" spans="1:8" x14ac:dyDescent="0.2">
      <c r="A55" s="7" t="s">
        <v>107</v>
      </c>
      <c r="B55" s="8" t="s">
        <v>108</v>
      </c>
      <c r="C55" s="9">
        <v>0.98929999999999996</v>
      </c>
      <c r="D55" s="9">
        <v>0.95</v>
      </c>
      <c r="E55" s="9">
        <v>1.113</v>
      </c>
      <c r="F55" s="9">
        <f t="shared" si="0"/>
        <v>1.046</v>
      </c>
      <c r="G55" s="14">
        <f t="shared" si="1"/>
        <v>3010.49</v>
      </c>
      <c r="H55" s="15">
        <f t="shared" si="2"/>
        <v>2810.02</v>
      </c>
    </row>
    <row r="56" spans="1:8" x14ac:dyDescent="0.2">
      <c r="A56" s="7" t="s">
        <v>109</v>
      </c>
      <c r="B56" s="8" t="s">
        <v>110</v>
      </c>
      <c r="C56" s="9">
        <v>0.99660000000000004</v>
      </c>
      <c r="D56" s="9">
        <v>1.02</v>
      </c>
      <c r="E56" s="9">
        <v>1.04</v>
      </c>
      <c r="F56" s="9">
        <f t="shared" si="0"/>
        <v>1.0571999999999999</v>
      </c>
      <c r="G56" s="14">
        <f t="shared" si="1"/>
        <v>3042.6</v>
      </c>
      <c r="H56" s="15">
        <f t="shared" si="2"/>
        <v>2839.99</v>
      </c>
    </row>
    <row r="57" spans="1:8" ht="25.5" x14ac:dyDescent="0.2">
      <c r="A57" s="7" t="s">
        <v>111</v>
      </c>
      <c r="B57" s="8" t="s">
        <v>112</v>
      </c>
      <c r="C57" s="9">
        <v>0.63280000000000003</v>
      </c>
      <c r="D57" s="9">
        <v>1.03</v>
      </c>
      <c r="E57" s="9">
        <v>1</v>
      </c>
      <c r="F57" s="9">
        <f t="shared" si="0"/>
        <v>0.65180000000000005</v>
      </c>
      <c r="G57" s="14">
        <f t="shared" si="1"/>
        <v>1875.83</v>
      </c>
      <c r="H57" s="15">
        <f t="shared" si="2"/>
        <v>1750.92</v>
      </c>
    </row>
    <row r="58" spans="1:8" ht="25.5" x14ac:dyDescent="0.2">
      <c r="A58" s="7" t="s">
        <v>113</v>
      </c>
      <c r="B58" s="8" t="s">
        <v>114</v>
      </c>
      <c r="C58" s="9">
        <v>0.75639999999999996</v>
      </c>
      <c r="D58" s="9">
        <v>1.03</v>
      </c>
      <c r="E58" s="9">
        <v>1</v>
      </c>
      <c r="F58" s="9">
        <f t="shared" si="0"/>
        <v>0.77910000000000001</v>
      </c>
      <c r="G58" s="14">
        <f t="shared" si="1"/>
        <v>2242.23</v>
      </c>
      <c r="H58" s="15">
        <f t="shared" si="2"/>
        <v>2092.92</v>
      </c>
    </row>
    <row r="59" spans="1:8" x14ac:dyDescent="0.2">
      <c r="A59" s="7" t="s">
        <v>115</v>
      </c>
      <c r="B59" s="8" t="s">
        <v>116</v>
      </c>
      <c r="C59" s="9">
        <v>0.75619999999999998</v>
      </c>
      <c r="D59" s="9">
        <v>1.03</v>
      </c>
      <c r="E59" s="9">
        <v>1</v>
      </c>
      <c r="F59" s="9">
        <f t="shared" si="0"/>
        <v>0.77890000000000004</v>
      </c>
      <c r="G59" s="14">
        <f t="shared" si="1"/>
        <v>2241.63</v>
      </c>
      <c r="H59" s="15">
        <f t="shared" si="2"/>
        <v>2092.36</v>
      </c>
    </row>
    <row r="60" spans="1:8" ht="25.5" x14ac:dyDescent="0.2">
      <c r="A60" s="7" t="s">
        <v>117</v>
      </c>
      <c r="B60" s="8" t="s">
        <v>118</v>
      </c>
      <c r="C60" s="9">
        <v>0.70809999999999995</v>
      </c>
      <c r="D60" s="9">
        <v>1.03</v>
      </c>
      <c r="E60" s="9">
        <v>1</v>
      </c>
      <c r="F60" s="9">
        <f t="shared" si="0"/>
        <v>0.72929999999999995</v>
      </c>
      <c r="G60" s="14">
        <f t="shared" si="1"/>
        <v>2099.0500000000002</v>
      </c>
      <c r="H60" s="15">
        <f t="shared" si="2"/>
        <v>1959.27</v>
      </c>
    </row>
    <row r="61" spans="1:8" ht="25.5" x14ac:dyDescent="0.2">
      <c r="A61" s="7" t="s">
        <v>119</v>
      </c>
      <c r="B61" s="8" t="s">
        <v>120</v>
      </c>
      <c r="C61" s="9">
        <v>0.77390000000000003</v>
      </c>
      <c r="D61" s="9">
        <v>1.03</v>
      </c>
      <c r="E61" s="10">
        <v>1.113</v>
      </c>
      <c r="F61" s="9">
        <f t="shared" si="0"/>
        <v>0.88719999999999999</v>
      </c>
      <c r="G61" s="14">
        <f t="shared" si="1"/>
        <v>2553.34</v>
      </c>
      <c r="H61" s="15">
        <f t="shared" si="2"/>
        <v>2383.31</v>
      </c>
    </row>
    <row r="62" spans="1:8" ht="25.5" x14ac:dyDescent="0.2">
      <c r="A62" s="7" t="s">
        <v>121</v>
      </c>
      <c r="B62" s="8" t="s">
        <v>122</v>
      </c>
      <c r="C62" s="9">
        <v>0.76229999999999998</v>
      </c>
      <c r="D62" s="9">
        <v>1.03</v>
      </c>
      <c r="E62" s="9">
        <v>1</v>
      </c>
      <c r="F62" s="9">
        <f t="shared" si="0"/>
        <v>0.78520000000000001</v>
      </c>
      <c r="G62" s="14">
        <f t="shared" si="1"/>
        <v>2259.7199999999998</v>
      </c>
      <c r="H62" s="15">
        <f t="shared" si="2"/>
        <v>2109.25</v>
      </c>
    </row>
    <row r="63" spans="1:8" x14ac:dyDescent="0.2">
      <c r="A63" s="7" t="s">
        <v>123</v>
      </c>
      <c r="B63" s="8" t="s">
        <v>124</v>
      </c>
      <c r="C63" s="9">
        <v>0.4572</v>
      </c>
      <c r="D63" s="9">
        <v>1.03</v>
      </c>
      <c r="E63" s="9">
        <v>1</v>
      </c>
      <c r="F63" s="9">
        <f t="shared" si="0"/>
        <v>0.47089999999999999</v>
      </c>
      <c r="G63" s="14">
        <f t="shared" si="1"/>
        <v>1355.3</v>
      </c>
      <c r="H63" s="15">
        <f t="shared" si="2"/>
        <v>1265.05</v>
      </c>
    </row>
    <row r="64" spans="1:8" ht="25.5" x14ac:dyDescent="0.2">
      <c r="A64" s="7" t="s">
        <v>125</v>
      </c>
      <c r="B64" s="8" t="s">
        <v>126</v>
      </c>
      <c r="C64" s="9">
        <v>0.82669999999999999</v>
      </c>
      <c r="D64" s="9">
        <v>1.03</v>
      </c>
      <c r="E64" s="9">
        <v>1</v>
      </c>
      <c r="F64" s="9">
        <f t="shared" si="0"/>
        <v>0.85150000000000003</v>
      </c>
      <c r="G64" s="14">
        <f t="shared" si="1"/>
        <v>2450.62</v>
      </c>
      <c r="H64" s="15">
        <f t="shared" si="2"/>
        <v>2287.4299999999998</v>
      </c>
    </row>
    <row r="65" spans="1:8" x14ac:dyDescent="0.2">
      <c r="A65" s="7" t="s">
        <v>127</v>
      </c>
      <c r="B65" s="8" t="s">
        <v>128</v>
      </c>
      <c r="C65" s="9">
        <v>1.1471</v>
      </c>
      <c r="D65" s="9">
        <v>1.03</v>
      </c>
      <c r="E65" s="9">
        <v>1</v>
      </c>
      <c r="F65" s="9">
        <f t="shared" si="0"/>
        <v>1.1815</v>
      </c>
      <c r="G65" s="14">
        <f t="shared" si="1"/>
        <v>3400.39</v>
      </c>
      <c r="H65" s="15">
        <f t="shared" si="2"/>
        <v>3173.96</v>
      </c>
    </row>
  </sheetData>
  <mergeCells count="3">
    <mergeCell ref="A3:H3"/>
    <mergeCell ref="E2:H2"/>
    <mergeCell ref="E1:H1"/>
  </mergeCells>
  <pageMargins left="0.70866141732283472" right="0.70866141732283472" top="0.55118110236220474" bottom="0.74803149606299213" header="0.31496062992125984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view="pageBreakPreview" zoomScale="130" zoomScaleNormal="100" zoomScaleSheetLayoutView="130" workbookViewId="0">
      <selection sqref="A1:C1"/>
    </sheetView>
  </sheetViews>
  <sheetFormatPr defaultColWidth="9.140625" defaultRowHeight="15" x14ac:dyDescent="0.25"/>
  <cols>
    <col min="1" max="1" width="41.42578125" style="18" customWidth="1"/>
    <col min="2" max="2" width="11.28515625" style="18" customWidth="1"/>
    <col min="3" max="3" width="19.7109375" style="18" customWidth="1"/>
    <col min="4" max="16384" width="9.140625" style="18"/>
  </cols>
  <sheetData>
    <row r="1" spans="1:3" ht="71.25" customHeight="1" x14ac:dyDescent="0.25">
      <c r="A1" s="266" t="s">
        <v>143</v>
      </c>
      <c r="B1" s="266"/>
      <c r="C1" s="266"/>
    </row>
    <row r="2" spans="1:3" ht="5.25" customHeight="1" x14ac:dyDescent="0.25">
      <c r="A2" s="3"/>
      <c r="B2" s="3"/>
      <c r="C2" s="3"/>
    </row>
    <row r="3" spans="1:3" ht="39" customHeight="1" x14ac:dyDescent="0.25">
      <c r="A3" s="267" t="s">
        <v>131</v>
      </c>
      <c r="B3" s="267"/>
      <c r="C3" s="267"/>
    </row>
    <row r="4" spans="1:3" ht="33" customHeight="1" x14ac:dyDescent="0.25">
      <c r="A4" s="268" t="s">
        <v>132</v>
      </c>
      <c r="B4" s="268"/>
      <c r="C4" s="268"/>
    </row>
    <row r="5" spans="1:3" x14ac:dyDescent="0.25">
      <c r="A5" s="19" t="s">
        <v>133</v>
      </c>
      <c r="B5" s="19" t="s">
        <v>134</v>
      </c>
      <c r="C5" s="19" t="s">
        <v>135</v>
      </c>
    </row>
    <row r="6" spans="1:3" x14ac:dyDescent="0.25">
      <c r="A6" s="20" t="s">
        <v>136</v>
      </c>
      <c r="B6" s="19" t="s">
        <v>137</v>
      </c>
      <c r="C6" s="21">
        <v>4.4187000000000003</v>
      </c>
    </row>
    <row r="7" spans="1:3" x14ac:dyDescent="0.25">
      <c r="A7" s="20" t="s">
        <v>136</v>
      </c>
      <c r="B7" s="19" t="s">
        <v>138</v>
      </c>
      <c r="C7" s="21">
        <v>4.4061000000000003</v>
      </c>
    </row>
    <row r="8" spans="1:3" x14ac:dyDescent="0.25">
      <c r="A8" s="22" t="s">
        <v>139</v>
      </c>
      <c r="B8" s="19" t="s">
        <v>137</v>
      </c>
      <c r="C8" s="21">
        <v>1.9513</v>
      </c>
    </row>
    <row r="9" spans="1:3" x14ac:dyDescent="0.25">
      <c r="A9" s="22" t="s">
        <v>139</v>
      </c>
      <c r="B9" s="19" t="s">
        <v>138</v>
      </c>
      <c r="C9" s="21">
        <v>1.9686999999999999</v>
      </c>
    </row>
    <row r="10" spans="1:3" x14ac:dyDescent="0.25">
      <c r="A10" s="22" t="s">
        <v>140</v>
      </c>
      <c r="B10" s="19" t="s">
        <v>137</v>
      </c>
      <c r="C10" s="21">
        <v>1.6466000000000001</v>
      </c>
    </row>
    <row r="11" spans="1:3" x14ac:dyDescent="0.25">
      <c r="A11" s="22" t="s">
        <v>140</v>
      </c>
      <c r="B11" s="19" t="s">
        <v>138</v>
      </c>
      <c r="C11" s="21">
        <v>1.5984</v>
      </c>
    </row>
    <row r="12" spans="1:3" x14ac:dyDescent="0.25">
      <c r="A12" s="22" t="s">
        <v>141</v>
      </c>
      <c r="B12" s="19" t="s">
        <v>137</v>
      </c>
      <c r="C12" s="21">
        <v>0.3569</v>
      </c>
    </row>
    <row r="13" spans="1:3" x14ac:dyDescent="0.25">
      <c r="A13" s="22" t="s">
        <v>141</v>
      </c>
      <c r="B13" s="19" t="s">
        <v>138</v>
      </c>
      <c r="C13" s="21">
        <v>0.77710000000000001</v>
      </c>
    </row>
    <row r="14" spans="1:3" x14ac:dyDescent="0.25">
      <c r="A14" s="22" t="s">
        <v>142</v>
      </c>
      <c r="B14" s="19" t="s">
        <v>137</v>
      </c>
      <c r="C14" s="21">
        <v>1.6</v>
      </c>
    </row>
    <row r="15" spans="1:3" x14ac:dyDescent="0.25">
      <c r="A15" s="22" t="s">
        <v>142</v>
      </c>
      <c r="B15" s="19" t="s">
        <v>138</v>
      </c>
      <c r="C15" s="21">
        <v>1.6</v>
      </c>
    </row>
  </sheetData>
  <mergeCells count="3">
    <mergeCell ref="A1:C1"/>
    <mergeCell ref="A3:C3"/>
    <mergeCell ref="A4:C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 9</vt:lpstr>
      <vt:lpstr>прил 8</vt:lpstr>
      <vt:lpstr>прил 7</vt:lpstr>
      <vt:lpstr>прил 6</vt:lpstr>
      <vt:lpstr>прил 5</vt:lpstr>
      <vt:lpstr>прил 4</vt:lpstr>
      <vt:lpstr>прил 3</vt:lpstr>
      <vt:lpstr>прил 2</vt:lpstr>
      <vt:lpstr>прил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2020-07-31T09:17:12Z</dcterms:modified>
</cp:coreProperties>
</file>